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1647\Общая папка\Реестр рисков 2021\РеРи (Новый, действует с 22.11.21)\Пример формирования РеРи (на сайт)\"/>
    </mc:Choice>
  </mc:AlternateContent>
  <bookViews>
    <workbookView xWindow="-105" yWindow="-105" windowWidth="19425" windowHeight="10425"/>
  </bookViews>
  <sheets>
    <sheet name="Реестр бюджетных рисков" sheetId="1" r:id="rId1"/>
    <sheet name="КФМ (ГАБС)" sheetId="6" r:id="rId2"/>
    <sheet name="Г(М)ФК (ГАБС)" sheetId="4" r:id="rId3"/>
    <sheet name="Степень влияния (ГАБС)" sheetId="2" r:id="rId4"/>
    <sheet name="Справочные показатели (ГАБС)" sheetId="8" r:id="rId5"/>
  </sheets>
  <definedNames>
    <definedName name="_xlnm._FilterDatabase" localSheetId="2" hidden="1">'Г(М)ФК (ГАБС)'!$D$1:$D$221</definedName>
    <definedName name="_xlnm._FilterDatabase" localSheetId="1" hidden="1">'КФМ (ГАБС)'!$A$1:$E$442</definedName>
    <definedName name="_xlnm._FilterDatabase" localSheetId="0" hidden="1">'Реестр бюджетных рисков'!$G$8:$G$449</definedName>
    <definedName name="Z_93FC2456_1446_4A79_8F5E_702358567C0B_.wvu.FilterData" localSheetId="2" hidden="1">'Г(М)ФК (ГАБС)'!$D$1:$D$221</definedName>
    <definedName name="Z_93FC2456_1446_4A79_8F5E_702358567C0B_.wvu.FilterData" localSheetId="0" hidden="1">'Реестр бюджетных рисков'!$A$10:$R$449</definedName>
    <definedName name="Z_97BC22A8_B58B_481C_8855_8B457C940CFF_.wvu.FilterData" localSheetId="2" hidden="1">'Г(М)ФК (ГАБС)'!$D$1:$D$221</definedName>
    <definedName name="Z_97BC22A8_B58B_481C_8855_8B457C940CFF_.wvu.FilterData" localSheetId="0" hidden="1">'Реестр бюджетных рисков'!$A$10:$R$449</definedName>
    <definedName name="Z_A6C8B772_8214_4925_AA3E_C2C914B4483C_.wvu.FilterData" localSheetId="2" hidden="1">'Г(М)ФК (ГАБС)'!$D$1:$D$221</definedName>
    <definedName name="Z_A6C8B772_8214_4925_AA3E_C2C914B4483C_.wvu.FilterData" localSheetId="0" hidden="1">'Реестр бюджетных рисков'!$A$10:$R$449</definedName>
    <definedName name="Z_DF10CE3D_BE04_4FB4_95B9_560C90C1F321_.wvu.FilterData" localSheetId="0" hidden="1">'Реестр бюджетных рисков'!$A$10:$R$449</definedName>
  </definedNames>
  <calcPr calcId="162913"/>
  <customWorkbookViews>
    <customWorkbookView name="Ковалев Николай Юрьевич - Личное представление" guid="{97BC22A8-B58B-481C-8855-8B457C940CFF}" mergeInterval="0" personalView="1" maximized="1" xWindow="-8" yWindow="-8" windowWidth="1936" windowHeight="1176" activeSheetId="1"/>
    <customWorkbookView name="Гасанов Тимур Яшарович - Личное представление" guid="{A6C8B772-8214-4925-AA3E-C2C914B4483C}" mergeInterval="0" personalView="1" maximized="1" xWindow="-8" yWindow="-8" windowWidth="1936" windowHeight="1056" activeSheetId="1" showComments="commIndAndComment"/>
    <customWorkbookView name="МЕТЕЛЬКОВА ЕЛЕНА ОЛЕГОВНА - Личное представление" guid="{93FC2456-1446-4A79-8F5E-702358567C0B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3" i="6"/>
  <c r="E4" i="6" l="1"/>
  <c r="E5" i="6"/>
  <c r="E6" i="6"/>
  <c r="E7" i="6"/>
  <c r="E8" i="6"/>
  <c r="E9" i="6"/>
  <c r="E10" i="6"/>
  <c r="E13" i="6"/>
  <c r="E15" i="6"/>
  <c r="E20" i="6"/>
  <c r="E21" i="6"/>
  <c r="E22" i="6"/>
  <c r="E23" i="6"/>
  <c r="E24" i="6"/>
  <c r="E25" i="6"/>
  <c r="E38" i="6"/>
  <c r="E39" i="6"/>
  <c r="E40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12" i="6"/>
  <c r="E113" i="6"/>
  <c r="E114" i="6"/>
  <c r="E115" i="6"/>
  <c r="E116" i="6"/>
  <c r="E117" i="6"/>
  <c r="E118" i="6"/>
  <c r="E122" i="6"/>
  <c r="E123" i="6"/>
  <c r="E124" i="6"/>
  <c r="E125" i="6"/>
  <c r="E127" i="6"/>
  <c r="E128" i="6"/>
  <c r="E129" i="6"/>
  <c r="E130" i="6"/>
  <c r="E132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72" i="6"/>
  <c r="E273" i="6"/>
  <c r="E278" i="6"/>
  <c r="E279" i="6"/>
  <c r="E282" i="6"/>
  <c r="E283" i="6"/>
  <c r="E284" i="6"/>
  <c r="E285" i="6"/>
  <c r="E286" i="6"/>
  <c r="E287" i="6"/>
  <c r="E288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2" i="6"/>
  <c r="E313" i="6"/>
  <c r="E314" i="6"/>
  <c r="E315" i="6"/>
  <c r="E316" i="6"/>
  <c r="E317" i="6"/>
  <c r="E318" i="6"/>
  <c r="E321" i="6"/>
  <c r="E322" i="6"/>
  <c r="E323" i="6"/>
  <c r="E324" i="6"/>
  <c r="E325" i="6"/>
  <c r="E326" i="6"/>
  <c r="E327" i="6"/>
  <c r="E330" i="6"/>
  <c r="E331" i="6"/>
  <c r="E332" i="6"/>
  <c r="E333" i="6"/>
  <c r="E334" i="6"/>
  <c r="E337" i="6"/>
  <c r="E338" i="6"/>
  <c r="E339" i="6"/>
  <c r="E340" i="6"/>
  <c r="E341" i="6"/>
  <c r="E342" i="6"/>
  <c r="E343" i="6"/>
  <c r="E345" i="6"/>
  <c r="E348" i="6"/>
  <c r="E349" i="6"/>
  <c r="E350" i="6"/>
  <c r="E351" i="6"/>
  <c r="E352" i="6"/>
  <c r="E353" i="6"/>
  <c r="E354" i="6"/>
  <c r="E355" i="6"/>
  <c r="E356" i="6"/>
  <c r="E357" i="6"/>
  <c r="E360" i="6"/>
  <c r="E361" i="6"/>
  <c r="E364" i="6"/>
  <c r="E365" i="6"/>
  <c r="E366" i="6"/>
  <c r="E367" i="6"/>
  <c r="E368" i="6"/>
  <c r="E369" i="6"/>
  <c r="E370" i="6"/>
  <c r="E373" i="6"/>
  <c r="E378" i="6"/>
  <c r="E380" i="6"/>
  <c r="E381" i="6"/>
  <c r="E382" i="6"/>
  <c r="E383" i="6"/>
  <c r="E384" i="6"/>
  <c r="E386" i="6"/>
  <c r="E387" i="6"/>
  <c r="E390" i="6"/>
  <c r="E391" i="6"/>
  <c r="E395" i="6"/>
  <c r="E396" i="6"/>
  <c r="E397" i="6"/>
  <c r="E398" i="6"/>
  <c r="E399" i="6"/>
  <c r="E404" i="6"/>
  <c r="E405" i="6"/>
  <c r="E407" i="6"/>
  <c r="E409" i="6"/>
  <c r="E410" i="6"/>
  <c r="E411" i="6"/>
  <c r="E412" i="6"/>
  <c r="E414" i="6"/>
  <c r="E415" i="6"/>
  <c r="E416" i="6"/>
  <c r="E417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I84" i="4" l="1"/>
  <c r="I398" i="4"/>
  <c r="D442" i="6" l="1"/>
  <c r="C442" i="6"/>
  <c r="C284" i="6"/>
  <c r="C231" i="6"/>
  <c r="D231" i="6"/>
  <c r="C232" i="6"/>
  <c r="D232" i="6"/>
  <c r="C233" i="6"/>
  <c r="D233" i="6"/>
  <c r="C234" i="6"/>
  <c r="D234" i="6"/>
  <c r="C235" i="6"/>
  <c r="D235" i="6"/>
  <c r="D230" i="6"/>
  <c r="C230" i="6"/>
  <c r="C3" i="8" l="1"/>
  <c r="A410" i="2" l="1"/>
  <c r="B410" i="2"/>
  <c r="C410" i="2"/>
  <c r="D410" i="2"/>
  <c r="E410" i="2"/>
  <c r="A411" i="2"/>
  <c r="B411" i="2"/>
  <c r="C411" i="2"/>
  <c r="D411" i="2"/>
  <c r="E411" i="2"/>
  <c r="A412" i="2"/>
  <c r="B412" i="2"/>
  <c r="C412" i="2"/>
  <c r="D412" i="2"/>
  <c r="E412" i="2"/>
  <c r="A413" i="2"/>
  <c r="B413" i="2"/>
  <c r="C413" i="2"/>
  <c r="D413" i="2"/>
  <c r="E413" i="2"/>
  <c r="A414" i="2"/>
  <c r="B414" i="2"/>
  <c r="C414" i="2"/>
  <c r="D414" i="2"/>
  <c r="E414" i="2"/>
  <c r="A415" i="2"/>
  <c r="B415" i="2"/>
  <c r="C415" i="2"/>
  <c r="D415" i="2"/>
  <c r="E415" i="2"/>
  <c r="A416" i="2"/>
  <c r="B416" i="2"/>
  <c r="C416" i="2"/>
  <c r="D416" i="2"/>
  <c r="E416" i="2"/>
  <c r="A417" i="2"/>
  <c r="B417" i="2"/>
  <c r="C417" i="2"/>
  <c r="D417" i="2"/>
  <c r="E417" i="2"/>
  <c r="A418" i="2"/>
  <c r="B418" i="2"/>
  <c r="C418" i="2"/>
  <c r="D418" i="2"/>
  <c r="E418" i="2"/>
  <c r="A419" i="2"/>
  <c r="B419" i="2"/>
  <c r="C419" i="2"/>
  <c r="D419" i="2"/>
  <c r="E419" i="2"/>
  <c r="A420" i="2"/>
  <c r="B420" i="2"/>
  <c r="C420" i="2"/>
  <c r="D420" i="2"/>
  <c r="E420" i="2"/>
  <c r="A421" i="2"/>
  <c r="B421" i="2"/>
  <c r="C421" i="2"/>
  <c r="D421" i="2"/>
  <c r="E421" i="2"/>
  <c r="A422" i="2"/>
  <c r="B422" i="2"/>
  <c r="C422" i="2"/>
  <c r="D422" i="2"/>
  <c r="E422" i="2"/>
  <c r="A423" i="2"/>
  <c r="B423" i="2"/>
  <c r="C423" i="2"/>
  <c r="D423" i="2"/>
  <c r="E423" i="2"/>
  <c r="A424" i="2"/>
  <c r="B424" i="2"/>
  <c r="C424" i="2"/>
  <c r="D424" i="2"/>
  <c r="E424" i="2"/>
  <c r="A425" i="2"/>
  <c r="B425" i="2"/>
  <c r="C425" i="2"/>
  <c r="D425" i="2"/>
  <c r="E425" i="2"/>
  <c r="A426" i="2"/>
  <c r="B426" i="2"/>
  <c r="C426" i="2"/>
  <c r="D426" i="2"/>
  <c r="E426" i="2"/>
  <c r="A427" i="2"/>
  <c r="B427" i="2"/>
  <c r="C427" i="2"/>
  <c r="D427" i="2"/>
  <c r="E427" i="2"/>
  <c r="A428" i="2"/>
  <c r="B428" i="2"/>
  <c r="C428" i="2"/>
  <c r="D428" i="2"/>
  <c r="E428" i="2"/>
  <c r="A429" i="2"/>
  <c r="B429" i="2"/>
  <c r="C429" i="2"/>
  <c r="D429" i="2"/>
  <c r="E429" i="2"/>
  <c r="A430" i="2"/>
  <c r="B430" i="2"/>
  <c r="C430" i="2"/>
  <c r="D430" i="2"/>
  <c r="E430" i="2"/>
  <c r="A431" i="2"/>
  <c r="B431" i="2"/>
  <c r="C431" i="2"/>
  <c r="D431" i="2"/>
  <c r="E431" i="2"/>
  <c r="A432" i="2"/>
  <c r="B432" i="2"/>
  <c r="C432" i="2"/>
  <c r="D432" i="2"/>
  <c r="E432" i="2"/>
  <c r="A433" i="2"/>
  <c r="B433" i="2"/>
  <c r="C433" i="2"/>
  <c r="D433" i="2"/>
  <c r="E433" i="2"/>
  <c r="A434" i="2"/>
  <c r="B434" i="2"/>
  <c r="C434" i="2"/>
  <c r="D434" i="2"/>
  <c r="E434" i="2"/>
  <c r="A435" i="2"/>
  <c r="B435" i="2"/>
  <c r="C435" i="2"/>
  <c r="D435" i="2"/>
  <c r="E435" i="2"/>
  <c r="A436" i="2"/>
  <c r="B436" i="2"/>
  <c r="C436" i="2"/>
  <c r="D436" i="2"/>
  <c r="E436" i="2"/>
  <c r="A437" i="2"/>
  <c r="B437" i="2"/>
  <c r="C437" i="2"/>
  <c r="D437" i="2"/>
  <c r="E437" i="2"/>
  <c r="A438" i="2"/>
  <c r="B438" i="2"/>
  <c r="A439" i="2"/>
  <c r="B439" i="2"/>
  <c r="A440" i="2"/>
  <c r="B440" i="2"/>
  <c r="A441" i="2"/>
  <c r="B441" i="2"/>
  <c r="A442" i="2"/>
  <c r="B442" i="2"/>
  <c r="A443" i="2"/>
  <c r="B443" i="2"/>
  <c r="G427" i="2" l="1"/>
  <c r="G410" i="2"/>
  <c r="G431" i="2"/>
  <c r="G419" i="2"/>
  <c r="G415" i="2"/>
  <c r="G434" i="2"/>
  <c r="G436" i="2"/>
  <c r="G424" i="2"/>
  <c r="G412" i="2"/>
  <c r="G433" i="2"/>
  <c r="G421" i="2"/>
  <c r="G428" i="2"/>
  <c r="G416" i="2"/>
  <c r="G435" i="2"/>
  <c r="G423" i="2"/>
  <c r="G411" i="2"/>
  <c r="G426" i="2"/>
  <c r="G430" i="2"/>
  <c r="G418" i="2"/>
  <c r="G414" i="2"/>
  <c r="G437" i="2"/>
  <c r="G425" i="2"/>
  <c r="G413" i="2"/>
  <c r="G432" i="2"/>
  <c r="G420" i="2"/>
  <c r="G422" i="2"/>
  <c r="G429" i="2"/>
  <c r="G417" i="2"/>
  <c r="H421" i="2"/>
  <c r="J427" i="1" s="1"/>
  <c r="H433" i="2"/>
  <c r="J439" i="1" s="1"/>
  <c r="H428" i="2"/>
  <c r="J434" i="1" s="1"/>
  <c r="J446" i="1"/>
  <c r="H413" i="2"/>
  <c r="J419" i="1" s="1"/>
  <c r="H416" i="2"/>
  <c r="J422" i="1" s="1"/>
  <c r="H437" i="2"/>
  <c r="J443" i="1" s="1"/>
  <c r="H425" i="2"/>
  <c r="J431" i="1" s="1"/>
  <c r="J444" i="1"/>
  <c r="H426" i="2"/>
  <c r="J432" i="1" s="1"/>
  <c r="H414" i="2"/>
  <c r="J420" i="1" s="1"/>
  <c r="H431" i="2"/>
  <c r="J437" i="1" s="1"/>
  <c r="H419" i="2"/>
  <c r="J425" i="1" s="1"/>
  <c r="J449" i="1"/>
  <c r="H434" i="2"/>
  <c r="J440" i="1" s="1"/>
  <c r="H422" i="2"/>
  <c r="J428" i="1" s="1"/>
  <c r="H410" i="2"/>
  <c r="J416" i="1" s="1"/>
  <c r="J445" i="1"/>
  <c r="H427" i="2"/>
  <c r="J433" i="1" s="1"/>
  <c r="H415" i="2"/>
  <c r="J421" i="1" s="1"/>
  <c r="H432" i="2"/>
  <c r="J438" i="1" s="1"/>
  <c r="J448" i="1"/>
  <c r="H436" i="2"/>
  <c r="J442" i="1" s="1"/>
  <c r="H430" i="2"/>
  <c r="J436" i="1" s="1"/>
  <c r="H424" i="2"/>
  <c r="J430" i="1" s="1"/>
  <c r="H418" i="2"/>
  <c r="J424" i="1" s="1"/>
  <c r="H412" i="2"/>
  <c r="J418" i="1" s="1"/>
  <c r="H420" i="2"/>
  <c r="J426" i="1" s="1"/>
  <c r="J447" i="1"/>
  <c r="H435" i="2"/>
  <c r="J441" i="1" s="1"/>
  <c r="H429" i="2"/>
  <c r="J435" i="1" s="1"/>
  <c r="H423" i="2"/>
  <c r="J429" i="1" s="1"/>
  <c r="H417" i="2"/>
  <c r="J423" i="1" s="1"/>
  <c r="H411" i="2"/>
  <c r="J417" i="1" s="1"/>
  <c r="A409" i="4" l="1"/>
  <c r="B409" i="4"/>
  <c r="C409" i="4"/>
  <c r="D409" i="4"/>
  <c r="I409" i="4" s="1"/>
  <c r="A410" i="4"/>
  <c r="B410" i="4"/>
  <c r="C410" i="4"/>
  <c r="D410" i="4"/>
  <c r="I410" i="4" s="1"/>
  <c r="A411" i="4"/>
  <c r="B411" i="4"/>
  <c r="C411" i="4"/>
  <c r="D411" i="4"/>
  <c r="I411" i="4" s="1"/>
  <c r="A412" i="4"/>
  <c r="B412" i="4"/>
  <c r="C412" i="4"/>
  <c r="D412" i="4"/>
  <c r="I412" i="4" s="1"/>
  <c r="A413" i="4"/>
  <c r="B413" i="4"/>
  <c r="C413" i="4"/>
  <c r="D413" i="4"/>
  <c r="I413" i="4" s="1"/>
  <c r="A414" i="4"/>
  <c r="B414" i="4"/>
  <c r="C414" i="4"/>
  <c r="D414" i="4"/>
  <c r="I414" i="4" s="1"/>
  <c r="A415" i="4"/>
  <c r="B415" i="4"/>
  <c r="C415" i="4"/>
  <c r="D415" i="4"/>
  <c r="I415" i="4" s="1"/>
  <c r="A416" i="4"/>
  <c r="B416" i="4"/>
  <c r="C416" i="4"/>
  <c r="D416" i="4"/>
  <c r="I416" i="4" s="1"/>
  <c r="A417" i="4"/>
  <c r="B417" i="4"/>
  <c r="C417" i="4"/>
  <c r="D417" i="4"/>
  <c r="I417" i="4" s="1"/>
  <c r="A418" i="4"/>
  <c r="B418" i="4"/>
  <c r="C418" i="4"/>
  <c r="D418" i="4"/>
  <c r="I418" i="4" s="1"/>
  <c r="A419" i="4"/>
  <c r="B419" i="4"/>
  <c r="C419" i="4"/>
  <c r="D419" i="4"/>
  <c r="I419" i="4" s="1"/>
  <c r="A420" i="4"/>
  <c r="B420" i="4"/>
  <c r="C420" i="4"/>
  <c r="D420" i="4"/>
  <c r="I420" i="4" s="1"/>
  <c r="A421" i="4"/>
  <c r="B421" i="4"/>
  <c r="C421" i="4"/>
  <c r="D421" i="4"/>
  <c r="A422" i="4"/>
  <c r="B422" i="4"/>
  <c r="C422" i="4"/>
  <c r="D422" i="4"/>
  <c r="A423" i="4"/>
  <c r="B423" i="4"/>
  <c r="C423" i="4"/>
  <c r="D423" i="4"/>
  <c r="A424" i="4"/>
  <c r="B424" i="4"/>
  <c r="C424" i="4"/>
  <c r="D424" i="4"/>
  <c r="I424" i="4" s="1"/>
  <c r="A425" i="4"/>
  <c r="B425" i="4"/>
  <c r="C425" i="4"/>
  <c r="D425" i="4"/>
  <c r="I425" i="4" s="1"/>
  <c r="A426" i="4"/>
  <c r="B426" i="4"/>
  <c r="C426" i="4"/>
  <c r="D426" i="4"/>
  <c r="I426" i="4" s="1"/>
  <c r="A427" i="4"/>
  <c r="B427" i="4"/>
  <c r="C427" i="4"/>
  <c r="D427" i="4"/>
  <c r="I427" i="4" s="1"/>
  <c r="A428" i="4"/>
  <c r="B428" i="4"/>
  <c r="C428" i="4"/>
  <c r="D428" i="4"/>
  <c r="I428" i="4" s="1"/>
  <c r="A429" i="4"/>
  <c r="B429" i="4"/>
  <c r="C429" i="4"/>
  <c r="D429" i="4"/>
  <c r="I429" i="4" s="1"/>
  <c r="A430" i="4"/>
  <c r="B430" i="4"/>
  <c r="C430" i="4"/>
  <c r="D430" i="4"/>
  <c r="I430" i="4" s="1"/>
  <c r="A431" i="4"/>
  <c r="B431" i="4"/>
  <c r="C431" i="4"/>
  <c r="D431" i="4"/>
  <c r="I431" i="4" s="1"/>
  <c r="A432" i="4"/>
  <c r="B432" i="4"/>
  <c r="C432" i="4"/>
  <c r="D432" i="4"/>
  <c r="I432" i="4" s="1"/>
  <c r="A433" i="4"/>
  <c r="B433" i="4"/>
  <c r="C433" i="4"/>
  <c r="D433" i="4"/>
  <c r="I433" i="4" s="1"/>
  <c r="A434" i="4"/>
  <c r="B434" i="4"/>
  <c r="C434" i="4"/>
  <c r="D434" i="4"/>
  <c r="A435" i="4"/>
  <c r="B435" i="4"/>
  <c r="C435" i="4"/>
  <c r="D435" i="4"/>
  <c r="A436" i="4"/>
  <c r="B436" i="4"/>
  <c r="C436" i="4"/>
  <c r="D436" i="4"/>
  <c r="A437" i="4"/>
  <c r="B437" i="4"/>
  <c r="C437" i="4"/>
  <c r="D437" i="4"/>
  <c r="I437" i="4" s="1"/>
  <c r="A438" i="4"/>
  <c r="B438" i="4"/>
  <c r="C438" i="4"/>
  <c r="D438" i="4"/>
  <c r="I438" i="4" s="1"/>
  <c r="A439" i="4"/>
  <c r="B439" i="4"/>
  <c r="C439" i="4"/>
  <c r="D439" i="4"/>
  <c r="I439" i="4" s="1"/>
  <c r="A440" i="4"/>
  <c r="B440" i="4"/>
  <c r="C440" i="4"/>
  <c r="D440" i="4"/>
  <c r="I440" i="4" s="1"/>
  <c r="A441" i="4"/>
  <c r="B441" i="4"/>
  <c r="C441" i="4"/>
  <c r="D441" i="4"/>
  <c r="I441" i="4" s="1"/>
  <c r="A442" i="4"/>
  <c r="B442" i="4"/>
  <c r="C442" i="4"/>
  <c r="D442" i="4"/>
  <c r="I442" i="4" s="1"/>
  <c r="O449" i="1"/>
  <c r="D440" i="6"/>
  <c r="C440" i="6"/>
  <c r="D436" i="6"/>
  <c r="D434" i="6"/>
  <c r="D433" i="6"/>
  <c r="D432" i="6"/>
  <c r="D431" i="6"/>
  <c r="D430" i="6"/>
  <c r="D429" i="6"/>
  <c r="D428" i="6"/>
  <c r="D427" i="6"/>
  <c r="D426" i="6"/>
  <c r="D425" i="6"/>
  <c r="C436" i="6"/>
  <c r="C434" i="6"/>
  <c r="C433" i="6"/>
  <c r="C432" i="6"/>
  <c r="C431" i="6"/>
  <c r="C430" i="6"/>
  <c r="C429" i="6"/>
  <c r="C428" i="6"/>
  <c r="C427" i="6"/>
  <c r="C426" i="6"/>
  <c r="C425" i="6"/>
  <c r="D420" i="6"/>
  <c r="C420" i="6"/>
  <c r="D438" i="6"/>
  <c r="D437" i="6"/>
  <c r="D417" i="6"/>
  <c r="D415" i="6"/>
  <c r="D414" i="6"/>
  <c r="D411" i="6"/>
  <c r="D410" i="6"/>
  <c r="C438" i="6"/>
  <c r="C437" i="6"/>
  <c r="C417" i="6"/>
  <c r="C415" i="6"/>
  <c r="C414" i="6"/>
  <c r="C411" i="6"/>
  <c r="C410" i="6"/>
  <c r="C407" i="6"/>
  <c r="M419" i="1"/>
  <c r="M431" i="1"/>
  <c r="M442" i="1"/>
  <c r="M446" i="1"/>
  <c r="D423" i="6"/>
  <c r="D422" i="6"/>
  <c r="D421" i="6"/>
  <c r="D416" i="6"/>
  <c r="D409" i="6"/>
  <c r="C423" i="6"/>
  <c r="C422" i="6"/>
  <c r="C421" i="6"/>
  <c r="C416" i="6"/>
  <c r="C409" i="6"/>
  <c r="C87" i="6"/>
  <c r="A426" i="6"/>
  <c r="B426" i="6"/>
  <c r="F426" i="6" s="1"/>
  <c r="A427" i="6"/>
  <c r="B427" i="6"/>
  <c r="F427" i="6" s="1"/>
  <c r="A428" i="6"/>
  <c r="B428" i="6"/>
  <c r="F428" i="6" s="1"/>
  <c r="A429" i="6"/>
  <c r="B429" i="6"/>
  <c r="F429" i="6" s="1"/>
  <c r="A430" i="6"/>
  <c r="B430" i="6"/>
  <c r="F430" i="6" s="1"/>
  <c r="A431" i="6"/>
  <c r="B431" i="6"/>
  <c r="F431" i="6" s="1"/>
  <c r="A432" i="6"/>
  <c r="B432" i="6"/>
  <c r="F432" i="6" s="1"/>
  <c r="A433" i="6"/>
  <c r="B433" i="6"/>
  <c r="F433" i="6" s="1"/>
  <c r="A434" i="6"/>
  <c r="B434" i="6"/>
  <c r="F434" i="6" s="1"/>
  <c r="A435" i="6"/>
  <c r="B435" i="6"/>
  <c r="F435" i="6" s="1"/>
  <c r="A436" i="6"/>
  <c r="B436" i="6"/>
  <c r="F436" i="6" s="1"/>
  <c r="A437" i="6"/>
  <c r="B437" i="6"/>
  <c r="F437" i="6" s="1"/>
  <c r="A438" i="6"/>
  <c r="B438" i="6"/>
  <c r="F438" i="6" s="1"/>
  <c r="A439" i="6"/>
  <c r="B439" i="6"/>
  <c r="F439" i="6" s="1"/>
  <c r="A440" i="6"/>
  <c r="B440" i="6"/>
  <c r="F440" i="6" s="1"/>
  <c r="A441" i="6"/>
  <c r="B441" i="6"/>
  <c r="F441" i="6" s="1"/>
  <c r="A442" i="6"/>
  <c r="B442" i="6"/>
  <c r="F442" i="6" s="1"/>
  <c r="A409" i="6"/>
  <c r="B409" i="6"/>
  <c r="F409" i="6" s="1"/>
  <c r="A410" i="6"/>
  <c r="B410" i="6"/>
  <c r="F410" i="6" s="1"/>
  <c r="A411" i="6"/>
  <c r="B411" i="6"/>
  <c r="F411" i="6" s="1"/>
  <c r="A412" i="6"/>
  <c r="B412" i="6"/>
  <c r="F412" i="6" s="1"/>
  <c r="A413" i="6"/>
  <c r="B413" i="6"/>
  <c r="A414" i="6"/>
  <c r="B414" i="6"/>
  <c r="F414" i="6" s="1"/>
  <c r="A415" i="6"/>
  <c r="B415" i="6"/>
  <c r="F415" i="6" s="1"/>
  <c r="A416" i="6"/>
  <c r="B416" i="6"/>
  <c r="F416" i="6" s="1"/>
  <c r="A417" i="6"/>
  <c r="B417" i="6"/>
  <c r="F417" i="6" s="1"/>
  <c r="A418" i="6"/>
  <c r="B418" i="6"/>
  <c r="A419" i="6"/>
  <c r="B419" i="6"/>
  <c r="A420" i="6"/>
  <c r="B420" i="6"/>
  <c r="F420" i="6" s="1"/>
  <c r="A421" i="6"/>
  <c r="B421" i="6"/>
  <c r="F421" i="6" s="1"/>
  <c r="A422" i="6"/>
  <c r="B422" i="6"/>
  <c r="F422" i="6" s="1"/>
  <c r="A423" i="6"/>
  <c r="B423" i="6"/>
  <c r="F423" i="6" s="1"/>
  <c r="A424" i="6"/>
  <c r="B424" i="6"/>
  <c r="F424" i="6" s="1"/>
  <c r="A425" i="6"/>
  <c r="B425" i="6"/>
  <c r="F425" i="6" s="1"/>
  <c r="A362" i="6"/>
  <c r="B362" i="6"/>
  <c r="F362" i="6" s="1"/>
  <c r="A363" i="6"/>
  <c r="B363" i="6"/>
  <c r="F363" i="6" s="1"/>
  <c r="A364" i="6"/>
  <c r="B364" i="6"/>
  <c r="F364" i="6" s="1"/>
  <c r="A365" i="6"/>
  <c r="B365" i="6"/>
  <c r="F365" i="6" s="1"/>
  <c r="A366" i="6"/>
  <c r="B366" i="6"/>
  <c r="F366" i="6" s="1"/>
  <c r="A367" i="6"/>
  <c r="B367" i="6"/>
  <c r="F367" i="6" s="1"/>
  <c r="A368" i="6"/>
  <c r="B368" i="6"/>
  <c r="F368" i="6" s="1"/>
  <c r="A369" i="6"/>
  <c r="B369" i="6"/>
  <c r="F369" i="6" s="1"/>
  <c r="A370" i="6"/>
  <c r="B370" i="6"/>
  <c r="F370" i="6" s="1"/>
  <c r="A371" i="6"/>
  <c r="B371" i="6"/>
  <c r="F371" i="6" s="1"/>
  <c r="A372" i="6"/>
  <c r="B372" i="6"/>
  <c r="F372" i="6" s="1"/>
  <c r="A373" i="6"/>
  <c r="B373" i="6"/>
  <c r="F373" i="6" s="1"/>
  <c r="A374" i="6"/>
  <c r="B374" i="6"/>
  <c r="F374" i="6" s="1"/>
  <c r="A375" i="6"/>
  <c r="B375" i="6"/>
  <c r="F375" i="6" s="1"/>
  <c r="A376" i="6"/>
  <c r="B376" i="6"/>
  <c r="F376" i="6" s="1"/>
  <c r="A377" i="6"/>
  <c r="B377" i="6"/>
  <c r="F377" i="6" s="1"/>
  <c r="A378" i="6"/>
  <c r="B378" i="6"/>
  <c r="F378" i="6" s="1"/>
  <c r="A379" i="6"/>
  <c r="B379" i="6"/>
  <c r="F379" i="6" s="1"/>
  <c r="A380" i="6"/>
  <c r="B380" i="6"/>
  <c r="F380" i="6" s="1"/>
  <c r="A381" i="6"/>
  <c r="B381" i="6"/>
  <c r="F381" i="6" s="1"/>
  <c r="A382" i="6"/>
  <c r="B382" i="6"/>
  <c r="F382" i="6" s="1"/>
  <c r="A383" i="6"/>
  <c r="B383" i="6"/>
  <c r="F383" i="6" s="1"/>
  <c r="A384" i="6"/>
  <c r="B384" i="6"/>
  <c r="F384" i="6" s="1"/>
  <c r="A385" i="6"/>
  <c r="B385" i="6"/>
  <c r="F385" i="6" s="1"/>
  <c r="A386" i="6"/>
  <c r="B386" i="6"/>
  <c r="F386" i="6" s="1"/>
  <c r="A387" i="6"/>
  <c r="B387" i="6"/>
  <c r="F387" i="6" s="1"/>
  <c r="A388" i="6"/>
  <c r="B388" i="6"/>
  <c r="F388" i="6" s="1"/>
  <c r="A389" i="6"/>
  <c r="B389" i="6"/>
  <c r="F389" i="6" s="1"/>
  <c r="A390" i="6"/>
  <c r="B390" i="6"/>
  <c r="F390" i="6" s="1"/>
  <c r="A391" i="6"/>
  <c r="B391" i="6"/>
  <c r="F391" i="6" s="1"/>
  <c r="A392" i="6"/>
  <c r="B392" i="6"/>
  <c r="F392" i="6" s="1"/>
  <c r="A393" i="6"/>
  <c r="B393" i="6"/>
  <c r="F393" i="6" s="1"/>
  <c r="A394" i="6"/>
  <c r="B394" i="6"/>
  <c r="F394" i="6" s="1"/>
  <c r="A395" i="6"/>
  <c r="B395" i="6"/>
  <c r="F395" i="6" s="1"/>
  <c r="A396" i="6"/>
  <c r="B396" i="6"/>
  <c r="F396" i="6" s="1"/>
  <c r="A397" i="6"/>
  <c r="B397" i="6"/>
  <c r="F397" i="6" s="1"/>
  <c r="A398" i="6"/>
  <c r="B398" i="6"/>
  <c r="F398" i="6" s="1"/>
  <c r="A399" i="6"/>
  <c r="B399" i="6"/>
  <c r="F399" i="6" s="1"/>
  <c r="A400" i="6"/>
  <c r="B400" i="6"/>
  <c r="F400" i="6" s="1"/>
  <c r="A401" i="6"/>
  <c r="B401" i="6"/>
  <c r="F401" i="6" s="1"/>
  <c r="A402" i="6"/>
  <c r="B402" i="6"/>
  <c r="F402" i="6" s="1"/>
  <c r="A403" i="6"/>
  <c r="B403" i="6"/>
  <c r="F403" i="6" s="1"/>
  <c r="A404" i="6"/>
  <c r="B404" i="6"/>
  <c r="F404" i="6" s="1"/>
  <c r="A405" i="6"/>
  <c r="B405" i="6"/>
  <c r="F405" i="6" s="1"/>
  <c r="A406" i="6"/>
  <c r="B406" i="6"/>
  <c r="F406" i="6" s="1"/>
  <c r="A407" i="6"/>
  <c r="B407" i="6"/>
  <c r="F407" i="6" s="1"/>
  <c r="A408" i="6"/>
  <c r="B408" i="6"/>
  <c r="F408" i="6" s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74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3" i="4"/>
  <c r="C419" i="6" l="1"/>
  <c r="F419" i="6"/>
  <c r="D413" i="6"/>
  <c r="F413" i="6"/>
  <c r="D418" i="6"/>
  <c r="F418" i="6"/>
  <c r="I435" i="4"/>
  <c r="L442" i="1" s="1"/>
  <c r="I423" i="4"/>
  <c r="L430" i="1" s="1"/>
  <c r="I434" i="4"/>
  <c r="L441" i="1" s="1"/>
  <c r="I422" i="4"/>
  <c r="L429" i="1" s="1"/>
  <c r="I436" i="4"/>
  <c r="L443" i="1" s="1"/>
  <c r="I421" i="4"/>
  <c r="L428" i="1" s="1"/>
  <c r="M444" i="1"/>
  <c r="M421" i="1"/>
  <c r="M445" i="1"/>
  <c r="M422" i="1"/>
  <c r="M438" i="1"/>
  <c r="M416" i="1"/>
  <c r="M430" i="1"/>
  <c r="M417" i="1"/>
  <c r="M418" i="1"/>
  <c r="M432" i="1"/>
  <c r="M424" i="1"/>
  <c r="M423" i="1"/>
  <c r="M429" i="1"/>
  <c r="M441" i="1"/>
  <c r="C413" i="6"/>
  <c r="L422" i="1"/>
  <c r="L427" i="1"/>
  <c r="L421" i="1"/>
  <c r="L437" i="1"/>
  <c r="L431" i="1"/>
  <c r="L447" i="1"/>
  <c r="L420" i="1"/>
  <c r="L436" i="1"/>
  <c r="L432" i="1"/>
  <c r="L426" i="1"/>
  <c r="L446" i="1"/>
  <c r="L425" i="1"/>
  <c r="L419" i="1"/>
  <c r="L438" i="1"/>
  <c r="L435" i="1"/>
  <c r="L445" i="1"/>
  <c r="L424" i="1"/>
  <c r="L418" i="1"/>
  <c r="L440" i="1"/>
  <c r="L434" i="1"/>
  <c r="L444" i="1"/>
  <c r="L417" i="1"/>
  <c r="L439" i="1"/>
  <c r="L433" i="1"/>
  <c r="L449" i="1"/>
  <c r="L423" i="1"/>
  <c r="L448" i="1"/>
  <c r="L416" i="1"/>
  <c r="M428" i="1"/>
  <c r="M436" i="1"/>
  <c r="M437" i="1"/>
  <c r="C418" i="6"/>
  <c r="D419" i="6"/>
  <c r="M427" i="1"/>
  <c r="M433" i="1"/>
  <c r="M448" i="1"/>
  <c r="M434" i="1"/>
  <c r="M439" i="1"/>
  <c r="M440" i="1"/>
  <c r="M435" i="1"/>
  <c r="M449" i="1"/>
  <c r="M447" i="1"/>
  <c r="M443" i="1"/>
  <c r="E418" i="6" l="1"/>
  <c r="M425" i="1" s="1"/>
  <c r="E413" i="6"/>
  <c r="M420" i="1" s="1"/>
  <c r="E419" i="6"/>
  <c r="M426" i="1" s="1"/>
  <c r="A4" i="4"/>
  <c r="C4" i="4"/>
  <c r="D4" i="4"/>
  <c r="I4" i="4" s="1"/>
  <c r="A5" i="4"/>
  <c r="C5" i="4"/>
  <c r="D5" i="4"/>
  <c r="A6" i="4"/>
  <c r="C6" i="4"/>
  <c r="D6" i="4"/>
  <c r="A7" i="4"/>
  <c r="C7" i="4"/>
  <c r="D7" i="4"/>
  <c r="A8" i="4"/>
  <c r="C8" i="4"/>
  <c r="D8" i="4"/>
  <c r="A9" i="4"/>
  <c r="C9" i="4"/>
  <c r="D9" i="4"/>
  <c r="A10" i="4"/>
  <c r="C10" i="4"/>
  <c r="D10" i="4"/>
  <c r="A11" i="4"/>
  <c r="C11" i="4"/>
  <c r="D11" i="4"/>
  <c r="A12" i="4"/>
  <c r="C12" i="4"/>
  <c r="D12" i="4"/>
  <c r="A13" i="4"/>
  <c r="C13" i="4"/>
  <c r="D13" i="4"/>
  <c r="A14" i="4"/>
  <c r="C14" i="4"/>
  <c r="D14" i="4"/>
  <c r="A15" i="4"/>
  <c r="C15" i="4"/>
  <c r="D15" i="4"/>
  <c r="A16" i="4"/>
  <c r="C16" i="4"/>
  <c r="D16" i="4"/>
  <c r="A17" i="4"/>
  <c r="C17" i="4"/>
  <c r="D17" i="4"/>
  <c r="A18" i="4"/>
  <c r="C18" i="4"/>
  <c r="D18" i="4"/>
  <c r="A19" i="4"/>
  <c r="C19" i="4"/>
  <c r="D19" i="4"/>
  <c r="A20" i="4"/>
  <c r="C20" i="4"/>
  <c r="D20" i="4"/>
  <c r="A21" i="4"/>
  <c r="C21" i="4"/>
  <c r="D21" i="4"/>
  <c r="A22" i="4"/>
  <c r="C22" i="4"/>
  <c r="D22" i="4"/>
  <c r="A23" i="4"/>
  <c r="C23" i="4"/>
  <c r="D23" i="4"/>
  <c r="A24" i="4"/>
  <c r="C24" i="4"/>
  <c r="D24" i="4"/>
  <c r="A25" i="4"/>
  <c r="C25" i="4"/>
  <c r="D25" i="4"/>
  <c r="A26" i="4"/>
  <c r="C26" i="4"/>
  <c r="D26" i="4"/>
  <c r="A27" i="4"/>
  <c r="C27" i="4"/>
  <c r="D27" i="4"/>
  <c r="A28" i="4"/>
  <c r="C28" i="4"/>
  <c r="D28" i="4"/>
  <c r="A29" i="4"/>
  <c r="C29" i="4"/>
  <c r="D29" i="4"/>
  <c r="A30" i="4"/>
  <c r="C30" i="4"/>
  <c r="D30" i="4"/>
  <c r="A31" i="4"/>
  <c r="C31" i="4"/>
  <c r="D31" i="4"/>
  <c r="A32" i="4"/>
  <c r="C32" i="4"/>
  <c r="D32" i="4"/>
  <c r="A33" i="4"/>
  <c r="C33" i="4"/>
  <c r="D33" i="4"/>
  <c r="A34" i="4"/>
  <c r="C34" i="4"/>
  <c r="D34" i="4"/>
  <c r="A35" i="4"/>
  <c r="C35" i="4"/>
  <c r="D35" i="4"/>
  <c r="A36" i="4"/>
  <c r="C36" i="4"/>
  <c r="D36" i="4"/>
  <c r="A37" i="4"/>
  <c r="C37" i="4"/>
  <c r="D37" i="4"/>
  <c r="A38" i="4"/>
  <c r="C38" i="4"/>
  <c r="D38" i="4"/>
  <c r="A39" i="4"/>
  <c r="C39" i="4"/>
  <c r="D39" i="4"/>
  <c r="A40" i="4"/>
  <c r="C40" i="4"/>
  <c r="D40" i="4"/>
  <c r="A41" i="4"/>
  <c r="C41" i="4"/>
  <c r="D41" i="4"/>
  <c r="A42" i="4"/>
  <c r="C42" i="4"/>
  <c r="D42" i="4"/>
  <c r="A43" i="4"/>
  <c r="C43" i="4"/>
  <c r="D43" i="4"/>
  <c r="A44" i="4"/>
  <c r="C44" i="4"/>
  <c r="D44" i="4"/>
  <c r="A45" i="4"/>
  <c r="C45" i="4"/>
  <c r="D45" i="4"/>
  <c r="A46" i="4"/>
  <c r="C46" i="4"/>
  <c r="D46" i="4"/>
  <c r="A47" i="4"/>
  <c r="C47" i="4"/>
  <c r="D47" i="4"/>
  <c r="A48" i="4"/>
  <c r="C48" i="4"/>
  <c r="D48" i="4"/>
  <c r="A49" i="4"/>
  <c r="C49" i="4"/>
  <c r="D49" i="4"/>
  <c r="A50" i="4"/>
  <c r="C50" i="4"/>
  <c r="D50" i="4"/>
  <c r="A51" i="4"/>
  <c r="C51" i="4"/>
  <c r="D51" i="4"/>
  <c r="A52" i="4"/>
  <c r="C52" i="4"/>
  <c r="D52" i="4"/>
  <c r="A53" i="4"/>
  <c r="C53" i="4"/>
  <c r="D53" i="4"/>
  <c r="A54" i="4"/>
  <c r="C54" i="4"/>
  <c r="D54" i="4"/>
  <c r="A55" i="4"/>
  <c r="C55" i="4"/>
  <c r="D55" i="4"/>
  <c r="A56" i="4"/>
  <c r="C56" i="4"/>
  <c r="D56" i="4"/>
  <c r="A57" i="4"/>
  <c r="C57" i="4"/>
  <c r="D57" i="4"/>
  <c r="A58" i="4"/>
  <c r="C58" i="4"/>
  <c r="D58" i="4"/>
  <c r="A59" i="4"/>
  <c r="C59" i="4"/>
  <c r="D59" i="4"/>
  <c r="A60" i="4"/>
  <c r="C60" i="4"/>
  <c r="D60" i="4"/>
  <c r="A61" i="4"/>
  <c r="C61" i="4"/>
  <c r="D61" i="4"/>
  <c r="A62" i="4"/>
  <c r="C62" i="4"/>
  <c r="D62" i="4"/>
  <c r="A63" i="4"/>
  <c r="C63" i="4"/>
  <c r="D63" i="4"/>
  <c r="A64" i="4"/>
  <c r="C64" i="4"/>
  <c r="D64" i="4"/>
  <c r="A65" i="4"/>
  <c r="C65" i="4"/>
  <c r="D65" i="4"/>
  <c r="A66" i="4"/>
  <c r="C66" i="4"/>
  <c r="D66" i="4"/>
  <c r="A67" i="4"/>
  <c r="C67" i="4"/>
  <c r="D67" i="4"/>
  <c r="A68" i="4"/>
  <c r="C68" i="4"/>
  <c r="D68" i="4"/>
  <c r="A69" i="4"/>
  <c r="C69" i="4"/>
  <c r="D69" i="4"/>
  <c r="A70" i="4"/>
  <c r="C70" i="4"/>
  <c r="D70" i="4"/>
  <c r="A71" i="4"/>
  <c r="C71" i="4"/>
  <c r="D71" i="4"/>
  <c r="A72" i="4"/>
  <c r="C72" i="4"/>
  <c r="D72" i="4"/>
  <c r="I72" i="4" s="1"/>
  <c r="A73" i="4"/>
  <c r="C73" i="4"/>
  <c r="D73" i="4"/>
  <c r="D3" i="4"/>
  <c r="I3" i="4" s="1"/>
  <c r="C3" i="4"/>
  <c r="A3" i="4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D4" i="2"/>
  <c r="E4" i="2"/>
  <c r="C4" i="2"/>
  <c r="B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4" i="2"/>
  <c r="D31" i="6"/>
  <c r="D33" i="6" s="1"/>
  <c r="C34" i="6"/>
  <c r="D15" i="6"/>
  <c r="D3" i="6"/>
  <c r="D7" i="6" s="1"/>
  <c r="C3" i="6"/>
  <c r="C9" i="6" s="1"/>
  <c r="C40" i="6"/>
  <c r="C39" i="6"/>
  <c r="C38" i="6"/>
  <c r="B4" i="6"/>
  <c r="F4" i="6" s="1"/>
  <c r="B5" i="6"/>
  <c r="F5" i="6" s="1"/>
  <c r="B6" i="6"/>
  <c r="F6" i="6" s="1"/>
  <c r="B7" i="6"/>
  <c r="F7" i="6" s="1"/>
  <c r="B8" i="6"/>
  <c r="F8" i="6" s="1"/>
  <c r="B9" i="6"/>
  <c r="F9" i="6" s="1"/>
  <c r="B10" i="6"/>
  <c r="F10" i="6" s="1"/>
  <c r="B11" i="6"/>
  <c r="B12" i="6"/>
  <c r="B13" i="6"/>
  <c r="F13" i="6" s="1"/>
  <c r="B14" i="6"/>
  <c r="B15" i="6"/>
  <c r="F15" i="6" s="1"/>
  <c r="B16" i="6"/>
  <c r="B17" i="6"/>
  <c r="B18" i="6"/>
  <c r="B19" i="6"/>
  <c r="B20" i="6"/>
  <c r="F20" i="6" s="1"/>
  <c r="B21" i="6"/>
  <c r="F21" i="6" s="1"/>
  <c r="B22" i="6"/>
  <c r="F22" i="6" s="1"/>
  <c r="B23" i="6"/>
  <c r="F23" i="6" s="1"/>
  <c r="B24" i="6"/>
  <c r="F24" i="6" s="1"/>
  <c r="B25" i="6"/>
  <c r="F25" i="6" s="1"/>
  <c r="B26" i="6"/>
  <c r="B27" i="6"/>
  <c r="B28" i="6"/>
  <c r="B29" i="6"/>
  <c r="B30" i="6"/>
  <c r="B31" i="6"/>
  <c r="F31" i="6" s="1"/>
  <c r="E31" i="6" s="1"/>
  <c r="B32" i="6"/>
  <c r="F32" i="6" s="1"/>
  <c r="E32" i="6" s="1"/>
  <c r="B33" i="6"/>
  <c r="F33" i="6" s="1"/>
  <c r="E33" i="6" s="1"/>
  <c r="B34" i="6"/>
  <c r="F34" i="6" s="1"/>
  <c r="E34" i="6" s="1"/>
  <c r="B35" i="6"/>
  <c r="B36" i="6"/>
  <c r="B37" i="6"/>
  <c r="B38" i="6"/>
  <c r="F38" i="6" s="1"/>
  <c r="B39" i="6"/>
  <c r="F39" i="6" s="1"/>
  <c r="B40" i="6"/>
  <c r="F40" i="6" s="1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3" i="6"/>
  <c r="F3" i="6" s="1"/>
  <c r="A67" i="6"/>
  <c r="A68" i="6"/>
  <c r="A69" i="6"/>
  <c r="A70" i="6"/>
  <c r="A71" i="6"/>
  <c r="A72" i="6"/>
  <c r="A7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3" i="6"/>
  <c r="D69" i="6" l="1"/>
  <c r="F69" i="6"/>
  <c r="D57" i="6"/>
  <c r="F57" i="6"/>
  <c r="D45" i="6"/>
  <c r="F45" i="6"/>
  <c r="D46" i="6"/>
  <c r="F46" i="6"/>
  <c r="D68" i="6"/>
  <c r="F68" i="6"/>
  <c r="D56" i="6"/>
  <c r="F56" i="6"/>
  <c r="D44" i="6"/>
  <c r="F44" i="6"/>
  <c r="C70" i="6"/>
  <c r="F70" i="6"/>
  <c r="D67" i="6"/>
  <c r="F67" i="6"/>
  <c r="D43" i="6"/>
  <c r="F43" i="6"/>
  <c r="D66" i="6"/>
  <c r="F66" i="6"/>
  <c r="D54" i="6"/>
  <c r="F54" i="6"/>
  <c r="D42" i="6"/>
  <c r="F42" i="6"/>
  <c r="D30" i="6"/>
  <c r="F30" i="6"/>
  <c r="D18" i="6"/>
  <c r="F18" i="6"/>
  <c r="D58" i="6"/>
  <c r="F58" i="6"/>
  <c r="D19" i="6"/>
  <c r="F19" i="6"/>
  <c r="D65" i="6"/>
  <c r="F65" i="6"/>
  <c r="D53" i="6"/>
  <c r="F53" i="6"/>
  <c r="D41" i="6"/>
  <c r="F41" i="6"/>
  <c r="D29" i="6"/>
  <c r="F29" i="6"/>
  <c r="D17" i="6"/>
  <c r="F17" i="6"/>
  <c r="D64" i="6"/>
  <c r="F64" i="6"/>
  <c r="D52" i="6"/>
  <c r="F52" i="6"/>
  <c r="C28" i="6"/>
  <c r="F28" i="6"/>
  <c r="C16" i="6"/>
  <c r="F16" i="6"/>
  <c r="D63" i="6"/>
  <c r="F63" i="6"/>
  <c r="D51" i="6"/>
  <c r="F51" i="6"/>
  <c r="D27" i="6"/>
  <c r="F27" i="6"/>
  <c r="D55" i="6"/>
  <c r="F55" i="6"/>
  <c r="D62" i="6"/>
  <c r="F62" i="6"/>
  <c r="D50" i="6"/>
  <c r="F50" i="6"/>
  <c r="D26" i="6"/>
  <c r="F26" i="6"/>
  <c r="D14" i="6"/>
  <c r="F14" i="6"/>
  <c r="D73" i="6"/>
  <c r="F73" i="6"/>
  <c r="C61" i="6"/>
  <c r="F61" i="6"/>
  <c r="C49" i="6"/>
  <c r="F49" i="6"/>
  <c r="D37" i="6"/>
  <c r="F37" i="6"/>
  <c r="D72" i="6"/>
  <c r="F72" i="6"/>
  <c r="D60" i="6"/>
  <c r="F60" i="6"/>
  <c r="D48" i="6"/>
  <c r="F48" i="6"/>
  <c r="D36" i="6"/>
  <c r="F36" i="6"/>
  <c r="C12" i="6"/>
  <c r="F12" i="6"/>
  <c r="D71" i="6"/>
  <c r="F71" i="6"/>
  <c r="D59" i="6"/>
  <c r="F59" i="6"/>
  <c r="D47" i="6"/>
  <c r="F47" i="6"/>
  <c r="D35" i="6"/>
  <c r="F35" i="6"/>
  <c r="D11" i="6"/>
  <c r="F11" i="6"/>
  <c r="G72" i="2"/>
  <c r="G69" i="2"/>
  <c r="G66" i="2"/>
  <c r="G63" i="2"/>
  <c r="G60" i="2"/>
  <c r="G57" i="2"/>
  <c r="G54" i="2"/>
  <c r="G51" i="2"/>
  <c r="G48" i="2"/>
  <c r="G45" i="2"/>
  <c r="G42" i="2"/>
  <c r="G39" i="2"/>
  <c r="G36" i="2"/>
  <c r="G33" i="2"/>
  <c r="G74" i="2"/>
  <c r="G71" i="2"/>
  <c r="G68" i="2"/>
  <c r="G65" i="2"/>
  <c r="G62" i="2"/>
  <c r="G59" i="2"/>
  <c r="G56" i="2"/>
  <c r="G53" i="2"/>
  <c r="G50" i="2"/>
  <c r="G47" i="2"/>
  <c r="G44" i="2"/>
  <c r="G41" i="2"/>
  <c r="G38" i="2"/>
  <c r="G35" i="2"/>
  <c r="G32" i="2"/>
  <c r="G29" i="2"/>
  <c r="G26" i="2"/>
  <c r="G23" i="2"/>
  <c r="G20" i="2"/>
  <c r="G17" i="2"/>
  <c r="G14" i="2"/>
  <c r="G11" i="2"/>
  <c r="G8" i="2"/>
  <c r="G5" i="2"/>
  <c r="G70" i="2"/>
  <c r="G61" i="2"/>
  <c r="G55" i="2"/>
  <c r="G46" i="2"/>
  <c r="G43" i="2"/>
  <c r="G40" i="2"/>
  <c r="G37" i="2"/>
  <c r="G34" i="2"/>
  <c r="G31" i="2"/>
  <c r="G28" i="2"/>
  <c r="G25" i="2"/>
  <c r="G22" i="2"/>
  <c r="G19" i="2"/>
  <c r="G16" i="2"/>
  <c r="G13" i="2"/>
  <c r="G10" i="2"/>
  <c r="G7" i="2"/>
  <c r="G73" i="2"/>
  <c r="G64" i="2"/>
  <c r="G52" i="2"/>
  <c r="G4" i="2"/>
  <c r="G58" i="2"/>
  <c r="G67" i="2"/>
  <c r="G49" i="2"/>
  <c r="G30" i="2"/>
  <c r="G27" i="2"/>
  <c r="G24" i="2"/>
  <c r="G21" i="2"/>
  <c r="G18" i="2"/>
  <c r="G15" i="2"/>
  <c r="G12" i="2"/>
  <c r="G9" i="2"/>
  <c r="G6" i="2"/>
  <c r="I71" i="4"/>
  <c r="L78" i="1" s="1"/>
  <c r="I67" i="4"/>
  <c r="L74" i="1" s="1"/>
  <c r="I63" i="4"/>
  <c r="L70" i="1" s="1"/>
  <c r="I59" i="4"/>
  <c r="L66" i="1" s="1"/>
  <c r="I55" i="4"/>
  <c r="L62" i="1" s="1"/>
  <c r="I51" i="4"/>
  <c r="L58" i="1" s="1"/>
  <c r="I47" i="4"/>
  <c r="L54" i="1" s="1"/>
  <c r="I43" i="4"/>
  <c r="L50" i="1" s="1"/>
  <c r="I39" i="4"/>
  <c r="L46" i="1" s="1"/>
  <c r="I35" i="4"/>
  <c r="L42" i="1" s="1"/>
  <c r="I31" i="4"/>
  <c r="L38" i="1" s="1"/>
  <c r="I27" i="4"/>
  <c r="L34" i="1" s="1"/>
  <c r="I23" i="4"/>
  <c r="L30" i="1" s="1"/>
  <c r="I19" i="4"/>
  <c r="L26" i="1" s="1"/>
  <c r="I15" i="4"/>
  <c r="L22" i="1" s="1"/>
  <c r="I11" i="4"/>
  <c r="L18" i="1" s="1"/>
  <c r="I7" i="4"/>
  <c r="L14" i="1" s="1"/>
  <c r="I70" i="4"/>
  <c r="L77" i="1" s="1"/>
  <c r="I66" i="4"/>
  <c r="L73" i="1" s="1"/>
  <c r="I62" i="4"/>
  <c r="L69" i="1" s="1"/>
  <c r="I58" i="4"/>
  <c r="L65" i="1" s="1"/>
  <c r="I54" i="4"/>
  <c r="L61" i="1" s="1"/>
  <c r="I50" i="4"/>
  <c r="L57" i="1" s="1"/>
  <c r="I46" i="4"/>
  <c r="L53" i="1" s="1"/>
  <c r="I42" i="4"/>
  <c r="L49" i="1" s="1"/>
  <c r="I38" i="4"/>
  <c r="L45" i="1" s="1"/>
  <c r="I34" i="4"/>
  <c r="L41" i="1" s="1"/>
  <c r="I30" i="4"/>
  <c r="L37" i="1" s="1"/>
  <c r="I26" i="4"/>
  <c r="L33" i="1" s="1"/>
  <c r="I22" i="4"/>
  <c r="L29" i="1" s="1"/>
  <c r="I18" i="4"/>
  <c r="L25" i="1" s="1"/>
  <c r="I14" i="4"/>
  <c r="L21" i="1" s="1"/>
  <c r="I10" i="4"/>
  <c r="L17" i="1" s="1"/>
  <c r="I6" i="4"/>
  <c r="L13" i="1" s="1"/>
  <c r="I73" i="4"/>
  <c r="L80" i="1" s="1"/>
  <c r="I69" i="4"/>
  <c r="L76" i="1" s="1"/>
  <c r="I65" i="4"/>
  <c r="L72" i="1" s="1"/>
  <c r="I61" i="4"/>
  <c r="L68" i="1" s="1"/>
  <c r="I57" i="4"/>
  <c r="L64" i="1" s="1"/>
  <c r="I53" i="4"/>
  <c r="L60" i="1" s="1"/>
  <c r="I49" i="4"/>
  <c r="L56" i="1" s="1"/>
  <c r="I45" i="4"/>
  <c r="L52" i="1" s="1"/>
  <c r="I41" i="4"/>
  <c r="L48" i="1" s="1"/>
  <c r="I37" i="4"/>
  <c r="L44" i="1" s="1"/>
  <c r="I33" i="4"/>
  <c r="L40" i="1" s="1"/>
  <c r="I29" i="4"/>
  <c r="L36" i="1" s="1"/>
  <c r="I25" i="4"/>
  <c r="L32" i="1" s="1"/>
  <c r="I21" i="4"/>
  <c r="L28" i="1" s="1"/>
  <c r="I17" i="4"/>
  <c r="L24" i="1" s="1"/>
  <c r="I13" i="4"/>
  <c r="L20" i="1" s="1"/>
  <c r="I9" i="4"/>
  <c r="L16" i="1" s="1"/>
  <c r="I5" i="4"/>
  <c r="L12" i="1" s="1"/>
  <c r="I68" i="4"/>
  <c r="L75" i="1" s="1"/>
  <c r="I64" i="4"/>
  <c r="L71" i="1" s="1"/>
  <c r="I60" i="4"/>
  <c r="L67" i="1" s="1"/>
  <c r="I56" i="4"/>
  <c r="L63" i="1" s="1"/>
  <c r="I52" i="4"/>
  <c r="L59" i="1" s="1"/>
  <c r="I48" i="4"/>
  <c r="L55" i="1" s="1"/>
  <c r="I44" i="4"/>
  <c r="L51" i="1" s="1"/>
  <c r="I40" i="4"/>
  <c r="L47" i="1" s="1"/>
  <c r="I36" i="4"/>
  <c r="L43" i="1" s="1"/>
  <c r="I32" i="4"/>
  <c r="L39" i="1" s="1"/>
  <c r="I28" i="4"/>
  <c r="L35" i="1" s="1"/>
  <c r="I24" i="4"/>
  <c r="L31" i="1" s="1"/>
  <c r="I20" i="4"/>
  <c r="L27" i="1" s="1"/>
  <c r="I16" i="4"/>
  <c r="L23" i="1" s="1"/>
  <c r="I12" i="4"/>
  <c r="L19" i="1" s="1"/>
  <c r="I8" i="4"/>
  <c r="L15" i="1" s="1"/>
  <c r="L79" i="1"/>
  <c r="L11" i="1"/>
  <c r="C21" i="6"/>
  <c r="C8" i="6"/>
  <c r="C10" i="6"/>
  <c r="C13" i="6"/>
  <c r="D13" i="6"/>
  <c r="L10" i="1"/>
  <c r="H72" i="2"/>
  <c r="J78" i="1" s="1"/>
  <c r="O78" i="1" s="1"/>
  <c r="H69" i="2"/>
  <c r="J75" i="1" s="1"/>
  <c r="O75" i="1" s="1"/>
  <c r="H66" i="2"/>
  <c r="J72" i="1" s="1"/>
  <c r="O72" i="1" s="1"/>
  <c r="H63" i="2"/>
  <c r="J69" i="1" s="1"/>
  <c r="O69" i="1" s="1"/>
  <c r="H60" i="2"/>
  <c r="J66" i="1" s="1"/>
  <c r="O66" i="1" s="1"/>
  <c r="H57" i="2"/>
  <c r="J63" i="1" s="1"/>
  <c r="O63" i="1" s="1"/>
  <c r="H54" i="2"/>
  <c r="J60" i="1" s="1"/>
  <c r="O60" i="1" s="1"/>
  <c r="H51" i="2"/>
  <c r="J57" i="1" s="1"/>
  <c r="O57" i="1" s="1"/>
  <c r="H48" i="2"/>
  <c r="J54" i="1" s="1"/>
  <c r="O54" i="1" s="1"/>
  <c r="H45" i="2"/>
  <c r="J51" i="1" s="1"/>
  <c r="O51" i="1" s="1"/>
  <c r="C24" i="6"/>
  <c r="D4" i="6"/>
  <c r="D20" i="6"/>
  <c r="C41" i="6"/>
  <c r="C29" i="6"/>
  <c r="C4" i="6"/>
  <c r="C65" i="6"/>
  <c r="C7" i="6"/>
  <c r="M14" i="1" s="1"/>
  <c r="D34" i="6"/>
  <c r="M41" i="1" s="1"/>
  <c r="D12" i="6"/>
  <c r="D28" i="6"/>
  <c r="C58" i="6"/>
  <c r="D70" i="6"/>
  <c r="H20" i="2"/>
  <c r="J26" i="1" s="1"/>
  <c r="O26" i="1" s="1"/>
  <c r="H17" i="2"/>
  <c r="J23" i="1" s="1"/>
  <c r="O23" i="1" s="1"/>
  <c r="C30" i="6"/>
  <c r="H70" i="2"/>
  <c r="J76" i="1" s="1"/>
  <c r="O76" i="1" s="1"/>
  <c r="H67" i="2"/>
  <c r="J73" i="1" s="1"/>
  <c r="O73" i="1" s="1"/>
  <c r="H61" i="2"/>
  <c r="J67" i="1" s="1"/>
  <c r="O67" i="1" s="1"/>
  <c r="H58" i="2"/>
  <c r="J64" i="1" s="1"/>
  <c r="O64" i="1" s="1"/>
  <c r="H55" i="2"/>
  <c r="J61" i="1" s="1"/>
  <c r="O61" i="1" s="1"/>
  <c r="H49" i="2"/>
  <c r="J55" i="1" s="1"/>
  <c r="O55" i="1" s="1"/>
  <c r="H46" i="2"/>
  <c r="J52" i="1" s="1"/>
  <c r="O52" i="1" s="1"/>
  <c r="H43" i="2"/>
  <c r="J49" i="1" s="1"/>
  <c r="O49" i="1" s="1"/>
  <c r="H37" i="2"/>
  <c r="J43" i="1" s="1"/>
  <c r="O43" i="1" s="1"/>
  <c r="H34" i="2"/>
  <c r="J40" i="1" s="1"/>
  <c r="O40" i="1" s="1"/>
  <c r="H31" i="2"/>
  <c r="J37" i="1" s="1"/>
  <c r="O37" i="1" s="1"/>
  <c r="H25" i="2"/>
  <c r="J31" i="1" s="1"/>
  <c r="O31" i="1" s="1"/>
  <c r="H19" i="2"/>
  <c r="J25" i="1" s="1"/>
  <c r="O25" i="1" s="1"/>
  <c r="H16" i="2"/>
  <c r="J22" i="1" s="1"/>
  <c r="O22" i="1" s="1"/>
  <c r="H13" i="2"/>
  <c r="J19" i="1" s="1"/>
  <c r="O19" i="1" s="1"/>
  <c r="H10" i="2"/>
  <c r="J16" i="1" s="1"/>
  <c r="O16" i="1" s="1"/>
  <c r="H7" i="2"/>
  <c r="J13" i="1" s="1"/>
  <c r="O13" i="1" s="1"/>
  <c r="C46" i="6"/>
  <c r="C52" i="6"/>
  <c r="H73" i="2"/>
  <c r="J79" i="1" s="1"/>
  <c r="O79" i="1" s="1"/>
  <c r="H4" i="2"/>
  <c r="J10" i="1" s="1"/>
  <c r="O10" i="1" s="1"/>
  <c r="C53" i="6"/>
  <c r="H42" i="2"/>
  <c r="J48" i="1" s="1"/>
  <c r="O48" i="1" s="1"/>
  <c r="H39" i="2"/>
  <c r="J45" i="1" s="1"/>
  <c r="O45" i="1" s="1"/>
  <c r="H36" i="2"/>
  <c r="J42" i="1" s="1"/>
  <c r="O42" i="1" s="1"/>
  <c r="H33" i="2"/>
  <c r="J39" i="1" s="1"/>
  <c r="O39" i="1" s="1"/>
  <c r="H30" i="2"/>
  <c r="J36" i="1" s="1"/>
  <c r="O36" i="1" s="1"/>
  <c r="H27" i="2"/>
  <c r="J33" i="1" s="1"/>
  <c r="O33" i="1" s="1"/>
  <c r="H24" i="2"/>
  <c r="J30" i="1" s="1"/>
  <c r="O30" i="1" s="1"/>
  <c r="H21" i="2"/>
  <c r="J27" i="1" s="1"/>
  <c r="O27" i="1" s="1"/>
  <c r="H18" i="2"/>
  <c r="J24" i="1" s="1"/>
  <c r="O24" i="1" s="1"/>
  <c r="H15" i="2"/>
  <c r="J21" i="1" s="1"/>
  <c r="O21" i="1" s="1"/>
  <c r="H12" i="2"/>
  <c r="J18" i="1" s="1"/>
  <c r="O18" i="1" s="1"/>
  <c r="H9" i="2"/>
  <c r="J15" i="1" s="1"/>
  <c r="O15" i="1" s="1"/>
  <c r="H6" i="2"/>
  <c r="J12" i="1" s="1"/>
  <c r="O12" i="1" s="1"/>
  <c r="H14" i="2"/>
  <c r="J20" i="1" s="1"/>
  <c r="O20" i="1" s="1"/>
  <c r="H11" i="2"/>
  <c r="J17" i="1" s="1"/>
  <c r="O17" i="1" s="1"/>
  <c r="H8" i="2"/>
  <c r="J14" i="1" s="1"/>
  <c r="O14" i="1" s="1"/>
  <c r="H5" i="2"/>
  <c r="J11" i="1" s="1"/>
  <c r="O11" i="1" s="1"/>
  <c r="C14" i="6"/>
  <c r="D16" i="6"/>
  <c r="H74" i="2"/>
  <c r="J80" i="1" s="1"/>
  <c r="O80" i="1" s="1"/>
  <c r="H71" i="2"/>
  <c r="J77" i="1" s="1"/>
  <c r="O77" i="1" s="1"/>
  <c r="H68" i="2"/>
  <c r="J74" i="1" s="1"/>
  <c r="O74" i="1" s="1"/>
  <c r="H65" i="2"/>
  <c r="J71" i="1" s="1"/>
  <c r="O71" i="1" s="1"/>
  <c r="H62" i="2"/>
  <c r="J68" i="1" s="1"/>
  <c r="O68" i="1" s="1"/>
  <c r="H59" i="2"/>
  <c r="J65" i="1" s="1"/>
  <c r="O65" i="1" s="1"/>
  <c r="H56" i="2"/>
  <c r="J62" i="1" s="1"/>
  <c r="O62" i="1" s="1"/>
  <c r="H53" i="2"/>
  <c r="J59" i="1" s="1"/>
  <c r="O59" i="1" s="1"/>
  <c r="H50" i="2"/>
  <c r="J56" i="1" s="1"/>
  <c r="O56" i="1" s="1"/>
  <c r="H47" i="2"/>
  <c r="J53" i="1" s="1"/>
  <c r="O53" i="1" s="1"/>
  <c r="H44" i="2"/>
  <c r="J50" i="1" s="1"/>
  <c r="O50" i="1" s="1"/>
  <c r="H41" i="2"/>
  <c r="J47" i="1" s="1"/>
  <c r="O47" i="1" s="1"/>
  <c r="H38" i="2"/>
  <c r="J44" i="1" s="1"/>
  <c r="O44" i="1" s="1"/>
  <c r="H35" i="2"/>
  <c r="J41" i="1" s="1"/>
  <c r="O41" i="1" s="1"/>
  <c r="H32" i="2"/>
  <c r="J38" i="1" s="1"/>
  <c r="O38" i="1" s="1"/>
  <c r="H29" i="2"/>
  <c r="J35" i="1" s="1"/>
  <c r="O35" i="1" s="1"/>
  <c r="H26" i="2"/>
  <c r="J32" i="1" s="1"/>
  <c r="O32" i="1" s="1"/>
  <c r="H23" i="2"/>
  <c r="J29" i="1" s="1"/>
  <c r="O29" i="1" s="1"/>
  <c r="H22" i="2"/>
  <c r="J28" i="1" s="1"/>
  <c r="O28" i="1" s="1"/>
  <c r="H28" i="2"/>
  <c r="J34" i="1" s="1"/>
  <c r="O34" i="1" s="1"/>
  <c r="H40" i="2"/>
  <c r="J46" i="1" s="1"/>
  <c r="O46" i="1" s="1"/>
  <c r="H52" i="2"/>
  <c r="J58" i="1" s="1"/>
  <c r="O58" i="1" s="1"/>
  <c r="H64" i="2"/>
  <c r="J70" i="1" s="1"/>
  <c r="O70" i="1" s="1"/>
  <c r="C36" i="6"/>
  <c r="C54" i="6"/>
  <c r="C20" i="6"/>
  <c r="C22" i="6"/>
  <c r="C17" i="6"/>
  <c r="C42" i="6"/>
  <c r="C23" i="6"/>
  <c r="C60" i="6"/>
  <c r="C18" i="6"/>
  <c r="C5" i="6"/>
  <c r="C25" i="6"/>
  <c r="C27" i="6"/>
  <c r="C64" i="6"/>
  <c r="C6" i="6"/>
  <c r="C48" i="6"/>
  <c r="M22" i="1"/>
  <c r="C66" i="6"/>
  <c r="D9" i="6"/>
  <c r="M16" i="1" s="1"/>
  <c r="C47" i="6"/>
  <c r="C59" i="6"/>
  <c r="C71" i="6"/>
  <c r="D10" i="6"/>
  <c r="C72" i="6"/>
  <c r="E72" i="6" s="1"/>
  <c r="C67" i="6"/>
  <c r="D21" i="6"/>
  <c r="C43" i="6"/>
  <c r="C55" i="6"/>
  <c r="C73" i="6"/>
  <c r="D22" i="6"/>
  <c r="D49" i="6"/>
  <c r="D61" i="6"/>
  <c r="C11" i="6"/>
  <c r="C19" i="6"/>
  <c r="C35" i="6"/>
  <c r="C44" i="6"/>
  <c r="C50" i="6"/>
  <c r="C56" i="6"/>
  <c r="C62" i="6"/>
  <c r="C68" i="6"/>
  <c r="D32" i="6"/>
  <c r="C26" i="6"/>
  <c r="C45" i="6"/>
  <c r="C51" i="6"/>
  <c r="C57" i="6"/>
  <c r="C63" i="6"/>
  <c r="C69" i="6"/>
  <c r="C37" i="6"/>
  <c r="D8" i="6"/>
  <c r="C32" i="6"/>
  <c r="C33" i="6"/>
  <c r="M40" i="1" s="1"/>
  <c r="M38" i="1"/>
  <c r="D23" i="6"/>
  <c r="D24" i="6"/>
  <c r="D5" i="6"/>
  <c r="D25" i="6"/>
  <c r="D6" i="6"/>
  <c r="M10" i="1"/>
  <c r="A320" i="4"/>
  <c r="C320" i="4"/>
  <c r="D320" i="4"/>
  <c r="I320" i="4" s="1"/>
  <c r="A321" i="4"/>
  <c r="C321" i="4"/>
  <c r="D321" i="4"/>
  <c r="I321" i="4" s="1"/>
  <c r="A322" i="4"/>
  <c r="C322" i="4"/>
  <c r="D322" i="4"/>
  <c r="I322" i="4" s="1"/>
  <c r="A323" i="4"/>
  <c r="C323" i="4"/>
  <c r="D323" i="4"/>
  <c r="I323" i="4" s="1"/>
  <c r="A324" i="4"/>
  <c r="C324" i="4"/>
  <c r="D324" i="4"/>
  <c r="I324" i="4" s="1"/>
  <c r="A325" i="4"/>
  <c r="C325" i="4"/>
  <c r="D325" i="4"/>
  <c r="A326" i="4"/>
  <c r="C326" i="4"/>
  <c r="D326" i="4"/>
  <c r="A327" i="4"/>
  <c r="C327" i="4"/>
  <c r="D327" i="4"/>
  <c r="I327" i="4" s="1"/>
  <c r="A328" i="4"/>
  <c r="C328" i="4"/>
  <c r="D328" i="4"/>
  <c r="I328" i="4" s="1"/>
  <c r="A329" i="4"/>
  <c r="C329" i="4"/>
  <c r="D329" i="4"/>
  <c r="I329" i="4" s="1"/>
  <c r="A330" i="4"/>
  <c r="C330" i="4"/>
  <c r="D330" i="4"/>
  <c r="I330" i="4" s="1"/>
  <c r="A331" i="4"/>
  <c r="C331" i="4"/>
  <c r="D331" i="4"/>
  <c r="I331" i="4" s="1"/>
  <c r="A332" i="4"/>
  <c r="C332" i="4"/>
  <c r="D332" i="4"/>
  <c r="I332" i="4" s="1"/>
  <c r="A333" i="4"/>
  <c r="C333" i="4"/>
  <c r="D333" i="4"/>
  <c r="A334" i="4"/>
  <c r="C334" i="4"/>
  <c r="D334" i="4"/>
  <c r="A335" i="4"/>
  <c r="C335" i="4"/>
  <c r="D335" i="4"/>
  <c r="I335" i="4" s="1"/>
  <c r="A336" i="4"/>
  <c r="C336" i="4"/>
  <c r="D336" i="4"/>
  <c r="I336" i="4" s="1"/>
  <c r="A337" i="4"/>
  <c r="C337" i="4"/>
  <c r="D337" i="4"/>
  <c r="I337" i="4" s="1"/>
  <c r="A338" i="4"/>
  <c r="C338" i="4"/>
  <c r="D338" i="4"/>
  <c r="I338" i="4" s="1"/>
  <c r="A339" i="4"/>
  <c r="C339" i="4"/>
  <c r="D339" i="4"/>
  <c r="I339" i="4" s="1"/>
  <c r="A340" i="4"/>
  <c r="C340" i="4"/>
  <c r="D340" i="4"/>
  <c r="I340" i="4" s="1"/>
  <c r="A341" i="4"/>
  <c r="C341" i="4"/>
  <c r="D341" i="4"/>
  <c r="I341" i="4" s="1"/>
  <c r="A342" i="4"/>
  <c r="C342" i="4"/>
  <c r="D342" i="4"/>
  <c r="I342" i="4" s="1"/>
  <c r="A343" i="4"/>
  <c r="C343" i="4"/>
  <c r="D343" i="4"/>
  <c r="I343" i="4" s="1"/>
  <c r="A344" i="4"/>
  <c r="C344" i="4"/>
  <c r="D344" i="4"/>
  <c r="I344" i="4" s="1"/>
  <c r="A345" i="4"/>
  <c r="C345" i="4"/>
  <c r="D345" i="4"/>
  <c r="I345" i="4" s="1"/>
  <c r="A346" i="4"/>
  <c r="C346" i="4"/>
  <c r="D346" i="4"/>
  <c r="I346" i="4" s="1"/>
  <c r="A347" i="4"/>
  <c r="C347" i="4"/>
  <c r="D347" i="4"/>
  <c r="I347" i="4" s="1"/>
  <c r="A348" i="4"/>
  <c r="C348" i="4"/>
  <c r="D348" i="4"/>
  <c r="I348" i="4" s="1"/>
  <c r="A349" i="4"/>
  <c r="C349" i="4"/>
  <c r="D349" i="4"/>
  <c r="I349" i="4" s="1"/>
  <c r="A350" i="4"/>
  <c r="C350" i="4"/>
  <c r="D350" i="4"/>
  <c r="I350" i="4" s="1"/>
  <c r="A351" i="4"/>
  <c r="C351" i="4"/>
  <c r="D351" i="4"/>
  <c r="I351" i="4" s="1"/>
  <c r="A352" i="4"/>
  <c r="C352" i="4"/>
  <c r="D352" i="4"/>
  <c r="I352" i="4" s="1"/>
  <c r="A353" i="4"/>
  <c r="C353" i="4"/>
  <c r="D353" i="4"/>
  <c r="I353" i="4" s="1"/>
  <c r="A354" i="4"/>
  <c r="C354" i="4"/>
  <c r="D354" i="4"/>
  <c r="I354" i="4" s="1"/>
  <c r="A355" i="4"/>
  <c r="C355" i="4"/>
  <c r="D355" i="4"/>
  <c r="I355" i="4" s="1"/>
  <c r="A356" i="4"/>
  <c r="C356" i="4"/>
  <c r="D356" i="4"/>
  <c r="I356" i="4" s="1"/>
  <c r="A357" i="4"/>
  <c r="C357" i="4"/>
  <c r="D357" i="4"/>
  <c r="I357" i="4" s="1"/>
  <c r="A358" i="4"/>
  <c r="C358" i="4"/>
  <c r="D358" i="4"/>
  <c r="I358" i="4" s="1"/>
  <c r="A359" i="4"/>
  <c r="C359" i="4"/>
  <c r="D359" i="4"/>
  <c r="I359" i="4" s="1"/>
  <c r="A360" i="4"/>
  <c r="C360" i="4"/>
  <c r="D360" i="4"/>
  <c r="I360" i="4" s="1"/>
  <c r="A361" i="4"/>
  <c r="C361" i="4"/>
  <c r="D361" i="4"/>
  <c r="I361" i="4" s="1"/>
  <c r="A362" i="4"/>
  <c r="C362" i="4"/>
  <c r="D362" i="4"/>
  <c r="I362" i="4" s="1"/>
  <c r="A363" i="4"/>
  <c r="C363" i="4"/>
  <c r="D363" i="4"/>
  <c r="I363" i="4" s="1"/>
  <c r="A305" i="4"/>
  <c r="C305" i="4"/>
  <c r="D305" i="4"/>
  <c r="A306" i="4"/>
  <c r="C306" i="4"/>
  <c r="D306" i="4"/>
  <c r="I306" i="4" s="1"/>
  <c r="A307" i="4"/>
  <c r="C307" i="4"/>
  <c r="D307" i="4"/>
  <c r="A308" i="4"/>
  <c r="C308" i="4"/>
  <c r="D308" i="4"/>
  <c r="I308" i="4" s="1"/>
  <c r="A309" i="4"/>
  <c r="C309" i="4"/>
  <c r="D309" i="4"/>
  <c r="I309" i="4" s="1"/>
  <c r="A310" i="4"/>
  <c r="C310" i="4"/>
  <c r="D310" i="4"/>
  <c r="A311" i="4"/>
  <c r="C311" i="4"/>
  <c r="D311" i="4"/>
  <c r="I311" i="4" s="1"/>
  <c r="A312" i="4"/>
  <c r="C312" i="4"/>
  <c r="D312" i="4"/>
  <c r="I312" i="4" s="1"/>
  <c r="A313" i="4"/>
  <c r="C313" i="4"/>
  <c r="D313" i="4"/>
  <c r="I313" i="4" s="1"/>
  <c r="A314" i="4"/>
  <c r="C314" i="4"/>
  <c r="D314" i="4"/>
  <c r="A315" i="4"/>
  <c r="C315" i="4"/>
  <c r="D315" i="4"/>
  <c r="I315" i="4" s="1"/>
  <c r="A316" i="4"/>
  <c r="C316" i="4"/>
  <c r="D316" i="4"/>
  <c r="A317" i="4"/>
  <c r="C317" i="4"/>
  <c r="D317" i="4"/>
  <c r="A318" i="4"/>
  <c r="C318" i="4"/>
  <c r="D318" i="4"/>
  <c r="I318" i="4" s="1"/>
  <c r="A319" i="4"/>
  <c r="C319" i="4"/>
  <c r="D319" i="4"/>
  <c r="I319" i="4" s="1"/>
  <c r="M368" i="1"/>
  <c r="M363" i="1"/>
  <c r="M361" i="1"/>
  <c r="M356" i="1"/>
  <c r="M350" i="1"/>
  <c r="M330" i="1"/>
  <c r="M319" i="1"/>
  <c r="M316" i="1"/>
  <c r="M314" i="1"/>
  <c r="M312" i="1"/>
  <c r="D357" i="6"/>
  <c r="C357" i="6"/>
  <c r="D360" i="6"/>
  <c r="C360" i="6"/>
  <c r="D351" i="6"/>
  <c r="C351" i="6"/>
  <c r="D355" i="6"/>
  <c r="D353" i="6"/>
  <c r="D352" i="6"/>
  <c r="D350" i="6"/>
  <c r="D348" i="6"/>
  <c r="D345" i="6"/>
  <c r="C355" i="6"/>
  <c r="C353" i="6"/>
  <c r="C352" i="6"/>
  <c r="C350" i="6"/>
  <c r="C348" i="6"/>
  <c r="C345" i="6"/>
  <c r="D342" i="6"/>
  <c r="D341" i="6"/>
  <c r="D340" i="6"/>
  <c r="D339" i="6"/>
  <c r="D332" i="6"/>
  <c r="D331" i="6"/>
  <c r="D324" i="6"/>
  <c r="C342" i="6"/>
  <c r="C341" i="6"/>
  <c r="C340" i="6"/>
  <c r="C339" i="6"/>
  <c r="C332" i="6"/>
  <c r="C331" i="6"/>
  <c r="C324" i="6"/>
  <c r="D338" i="6"/>
  <c r="D322" i="6"/>
  <c r="C338" i="6"/>
  <c r="C322" i="6"/>
  <c r="D334" i="6"/>
  <c r="D333" i="6"/>
  <c r="D327" i="6"/>
  <c r="C314" i="6"/>
  <c r="D326" i="6"/>
  <c r="D325" i="6"/>
  <c r="D318" i="6"/>
  <c r="D317" i="6"/>
  <c r="D316" i="6"/>
  <c r="D310" i="6"/>
  <c r="C334" i="6"/>
  <c r="C333" i="6"/>
  <c r="C327" i="6"/>
  <c r="C326" i="6"/>
  <c r="C325" i="6"/>
  <c r="C318" i="6"/>
  <c r="C317" i="6"/>
  <c r="C316" i="6"/>
  <c r="C310" i="6"/>
  <c r="D337" i="6"/>
  <c r="D330" i="6"/>
  <c r="D321" i="6"/>
  <c r="D313" i="6"/>
  <c r="C337" i="6"/>
  <c r="C330" i="6"/>
  <c r="C321" i="6"/>
  <c r="C313" i="6"/>
  <c r="D314" i="6"/>
  <c r="D315" i="6"/>
  <c r="D308" i="6"/>
  <c r="D306" i="6"/>
  <c r="C315" i="6"/>
  <c r="C308" i="6"/>
  <c r="C306" i="6"/>
  <c r="A309" i="6"/>
  <c r="B309" i="6"/>
  <c r="F309" i="6" s="1"/>
  <c r="A310" i="6"/>
  <c r="B310" i="6"/>
  <c r="F310" i="6" s="1"/>
  <c r="A311" i="6"/>
  <c r="B311" i="6"/>
  <c r="A312" i="6"/>
  <c r="B312" i="6"/>
  <c r="F312" i="6" s="1"/>
  <c r="A313" i="6"/>
  <c r="B313" i="6"/>
  <c r="F313" i="6" s="1"/>
  <c r="A314" i="6"/>
  <c r="B314" i="6"/>
  <c r="F314" i="6" s="1"/>
  <c r="A315" i="6"/>
  <c r="B315" i="6"/>
  <c r="F315" i="6" s="1"/>
  <c r="A316" i="6"/>
  <c r="B316" i="6"/>
  <c r="F316" i="6" s="1"/>
  <c r="A317" i="6"/>
  <c r="B317" i="6"/>
  <c r="F317" i="6" s="1"/>
  <c r="A318" i="6"/>
  <c r="B318" i="6"/>
  <c r="F318" i="6" s="1"/>
  <c r="A319" i="6"/>
  <c r="B319" i="6"/>
  <c r="A320" i="6"/>
  <c r="B320" i="6"/>
  <c r="A321" i="6"/>
  <c r="B321" i="6"/>
  <c r="F321" i="6" s="1"/>
  <c r="A322" i="6"/>
  <c r="B322" i="6"/>
  <c r="F322" i="6" s="1"/>
  <c r="A323" i="6"/>
  <c r="B323" i="6"/>
  <c r="F323" i="6" s="1"/>
  <c r="A324" i="6"/>
  <c r="B324" i="6"/>
  <c r="F324" i="6" s="1"/>
  <c r="A325" i="6"/>
  <c r="B325" i="6"/>
  <c r="F325" i="6" s="1"/>
  <c r="A326" i="6"/>
  <c r="B326" i="6"/>
  <c r="F326" i="6" s="1"/>
  <c r="A327" i="6"/>
  <c r="B327" i="6"/>
  <c r="F327" i="6" s="1"/>
  <c r="A328" i="6"/>
  <c r="B328" i="6"/>
  <c r="A329" i="6"/>
  <c r="B329" i="6"/>
  <c r="A330" i="6"/>
  <c r="B330" i="6"/>
  <c r="F330" i="6" s="1"/>
  <c r="A331" i="6"/>
  <c r="B331" i="6"/>
  <c r="F331" i="6" s="1"/>
  <c r="A332" i="6"/>
  <c r="B332" i="6"/>
  <c r="F332" i="6" s="1"/>
  <c r="A333" i="6"/>
  <c r="B333" i="6"/>
  <c r="F333" i="6" s="1"/>
  <c r="A334" i="6"/>
  <c r="B334" i="6"/>
  <c r="F334" i="6" s="1"/>
  <c r="A335" i="6"/>
  <c r="B335" i="6"/>
  <c r="A336" i="6"/>
  <c r="B336" i="6"/>
  <c r="A337" i="6"/>
  <c r="B337" i="6"/>
  <c r="F337" i="6" s="1"/>
  <c r="A338" i="6"/>
  <c r="B338" i="6"/>
  <c r="F338" i="6" s="1"/>
  <c r="A339" i="6"/>
  <c r="B339" i="6"/>
  <c r="F339" i="6" s="1"/>
  <c r="A340" i="6"/>
  <c r="B340" i="6"/>
  <c r="F340" i="6" s="1"/>
  <c r="A341" i="6"/>
  <c r="B341" i="6"/>
  <c r="F341" i="6" s="1"/>
  <c r="A342" i="6"/>
  <c r="B342" i="6"/>
  <c r="F342" i="6" s="1"/>
  <c r="A343" i="6"/>
  <c r="B343" i="6"/>
  <c r="F343" i="6" s="1"/>
  <c r="A344" i="6"/>
  <c r="B344" i="6"/>
  <c r="A345" i="6"/>
  <c r="B345" i="6"/>
  <c r="F345" i="6" s="1"/>
  <c r="A346" i="6"/>
  <c r="B346" i="6"/>
  <c r="A347" i="6"/>
  <c r="B347" i="6"/>
  <c r="A348" i="6"/>
  <c r="B348" i="6"/>
  <c r="F348" i="6" s="1"/>
  <c r="A349" i="6"/>
  <c r="B349" i="6"/>
  <c r="F349" i="6" s="1"/>
  <c r="A350" i="6"/>
  <c r="B350" i="6"/>
  <c r="F350" i="6" s="1"/>
  <c r="A351" i="6"/>
  <c r="B351" i="6"/>
  <c r="F351" i="6" s="1"/>
  <c r="A352" i="6"/>
  <c r="B352" i="6"/>
  <c r="F352" i="6" s="1"/>
  <c r="A353" i="6"/>
  <c r="B353" i="6"/>
  <c r="F353" i="6" s="1"/>
  <c r="A354" i="6"/>
  <c r="B354" i="6"/>
  <c r="F354" i="6" s="1"/>
  <c r="A355" i="6"/>
  <c r="B355" i="6"/>
  <c r="F355" i="6" s="1"/>
  <c r="A356" i="6"/>
  <c r="B356" i="6"/>
  <c r="F356" i="6" s="1"/>
  <c r="A357" i="6"/>
  <c r="B357" i="6"/>
  <c r="F357" i="6" s="1"/>
  <c r="A358" i="6"/>
  <c r="B358" i="6"/>
  <c r="A359" i="6"/>
  <c r="B359" i="6"/>
  <c r="A360" i="6"/>
  <c r="B360" i="6"/>
  <c r="F360" i="6" s="1"/>
  <c r="A361" i="6"/>
  <c r="B361" i="6"/>
  <c r="F361" i="6" s="1"/>
  <c r="D362" i="6"/>
  <c r="D363" i="6"/>
  <c r="B305" i="6"/>
  <c r="F305" i="6" s="1"/>
  <c r="B306" i="6"/>
  <c r="F306" i="6" s="1"/>
  <c r="B307" i="6"/>
  <c r="F307" i="6" s="1"/>
  <c r="B308" i="6"/>
  <c r="F308" i="6" s="1"/>
  <c r="A305" i="6"/>
  <c r="A306" i="6"/>
  <c r="A307" i="6"/>
  <c r="A308" i="6"/>
  <c r="A362" i="2"/>
  <c r="B362" i="2"/>
  <c r="C362" i="2"/>
  <c r="D362" i="2"/>
  <c r="E362" i="2"/>
  <c r="A363" i="2"/>
  <c r="B363" i="2"/>
  <c r="C363" i="2"/>
  <c r="D363" i="2"/>
  <c r="E363" i="2"/>
  <c r="A364" i="2"/>
  <c r="B364" i="2"/>
  <c r="C364" i="2"/>
  <c r="D364" i="2"/>
  <c r="E364" i="2"/>
  <c r="A359" i="2"/>
  <c r="B359" i="2"/>
  <c r="C359" i="2"/>
  <c r="D359" i="2"/>
  <c r="E359" i="2"/>
  <c r="A360" i="2"/>
  <c r="B360" i="2"/>
  <c r="C360" i="2"/>
  <c r="D360" i="2"/>
  <c r="E360" i="2"/>
  <c r="A361" i="2"/>
  <c r="B361" i="2"/>
  <c r="C361" i="2"/>
  <c r="D361" i="2"/>
  <c r="E361" i="2"/>
  <c r="A351" i="2"/>
  <c r="B351" i="2"/>
  <c r="C351" i="2"/>
  <c r="D351" i="2"/>
  <c r="E351" i="2"/>
  <c r="A352" i="2"/>
  <c r="B352" i="2"/>
  <c r="C352" i="2"/>
  <c r="D352" i="2"/>
  <c r="E352" i="2"/>
  <c r="A353" i="2"/>
  <c r="B353" i="2"/>
  <c r="C353" i="2"/>
  <c r="D353" i="2"/>
  <c r="E353" i="2"/>
  <c r="A354" i="2"/>
  <c r="B354" i="2"/>
  <c r="C354" i="2"/>
  <c r="D354" i="2"/>
  <c r="E354" i="2"/>
  <c r="A355" i="2"/>
  <c r="B355" i="2"/>
  <c r="C355" i="2"/>
  <c r="D355" i="2"/>
  <c r="E355" i="2"/>
  <c r="A356" i="2"/>
  <c r="B356" i="2"/>
  <c r="C356" i="2"/>
  <c r="D356" i="2"/>
  <c r="E356" i="2"/>
  <c r="A357" i="2"/>
  <c r="B357" i="2"/>
  <c r="C357" i="2"/>
  <c r="D357" i="2"/>
  <c r="E357" i="2"/>
  <c r="A358" i="2"/>
  <c r="B358" i="2"/>
  <c r="C358" i="2"/>
  <c r="D358" i="2"/>
  <c r="E358" i="2"/>
  <c r="A309" i="2"/>
  <c r="B309" i="2"/>
  <c r="C309" i="2"/>
  <c r="D309" i="2"/>
  <c r="E309" i="2"/>
  <c r="A310" i="2"/>
  <c r="B310" i="2"/>
  <c r="C310" i="2"/>
  <c r="D310" i="2"/>
  <c r="E310" i="2"/>
  <c r="A311" i="2"/>
  <c r="B311" i="2"/>
  <c r="C311" i="2"/>
  <c r="D311" i="2"/>
  <c r="E311" i="2"/>
  <c r="A312" i="2"/>
  <c r="B312" i="2"/>
  <c r="C312" i="2"/>
  <c r="D312" i="2"/>
  <c r="E312" i="2"/>
  <c r="A313" i="2"/>
  <c r="B313" i="2"/>
  <c r="C313" i="2"/>
  <c r="D313" i="2"/>
  <c r="E313" i="2"/>
  <c r="A314" i="2"/>
  <c r="B314" i="2"/>
  <c r="C314" i="2"/>
  <c r="D314" i="2"/>
  <c r="E314" i="2"/>
  <c r="A315" i="2"/>
  <c r="B315" i="2"/>
  <c r="C315" i="2"/>
  <c r="D315" i="2"/>
  <c r="E315" i="2"/>
  <c r="A316" i="2"/>
  <c r="B316" i="2"/>
  <c r="C316" i="2"/>
  <c r="D316" i="2"/>
  <c r="E316" i="2"/>
  <c r="A317" i="2"/>
  <c r="B317" i="2"/>
  <c r="C317" i="2"/>
  <c r="D317" i="2"/>
  <c r="E317" i="2"/>
  <c r="A318" i="2"/>
  <c r="B318" i="2"/>
  <c r="C318" i="2"/>
  <c r="D318" i="2"/>
  <c r="E318" i="2"/>
  <c r="A319" i="2"/>
  <c r="B319" i="2"/>
  <c r="C319" i="2"/>
  <c r="D319" i="2"/>
  <c r="E319" i="2"/>
  <c r="A320" i="2"/>
  <c r="B320" i="2"/>
  <c r="C320" i="2"/>
  <c r="D320" i="2"/>
  <c r="E320" i="2"/>
  <c r="A321" i="2"/>
  <c r="B321" i="2"/>
  <c r="C321" i="2"/>
  <c r="D321" i="2"/>
  <c r="E321" i="2"/>
  <c r="A322" i="2"/>
  <c r="B322" i="2"/>
  <c r="C322" i="2"/>
  <c r="D322" i="2"/>
  <c r="E322" i="2"/>
  <c r="A323" i="2"/>
  <c r="B323" i="2"/>
  <c r="C323" i="2"/>
  <c r="D323" i="2"/>
  <c r="E323" i="2"/>
  <c r="A324" i="2"/>
  <c r="B324" i="2"/>
  <c r="C324" i="2"/>
  <c r="D324" i="2"/>
  <c r="E324" i="2"/>
  <c r="A325" i="2"/>
  <c r="B325" i="2"/>
  <c r="C325" i="2"/>
  <c r="D325" i="2"/>
  <c r="E325" i="2"/>
  <c r="A326" i="2"/>
  <c r="B326" i="2"/>
  <c r="C326" i="2"/>
  <c r="D326" i="2"/>
  <c r="E326" i="2"/>
  <c r="A327" i="2"/>
  <c r="B327" i="2"/>
  <c r="C327" i="2"/>
  <c r="D327" i="2"/>
  <c r="E327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A338" i="2"/>
  <c r="B338" i="2"/>
  <c r="C338" i="2"/>
  <c r="D338" i="2"/>
  <c r="E338" i="2"/>
  <c r="A339" i="2"/>
  <c r="B339" i="2"/>
  <c r="C339" i="2"/>
  <c r="D339" i="2"/>
  <c r="E339" i="2"/>
  <c r="A340" i="2"/>
  <c r="B340" i="2"/>
  <c r="C340" i="2"/>
  <c r="D340" i="2"/>
  <c r="E340" i="2"/>
  <c r="A341" i="2"/>
  <c r="B341" i="2"/>
  <c r="C341" i="2"/>
  <c r="D341" i="2"/>
  <c r="E341" i="2"/>
  <c r="A342" i="2"/>
  <c r="B342" i="2"/>
  <c r="C342" i="2"/>
  <c r="D342" i="2"/>
  <c r="E342" i="2"/>
  <c r="A343" i="2"/>
  <c r="B343" i="2"/>
  <c r="C343" i="2"/>
  <c r="D343" i="2"/>
  <c r="E343" i="2"/>
  <c r="A344" i="2"/>
  <c r="B344" i="2"/>
  <c r="C344" i="2"/>
  <c r="D344" i="2"/>
  <c r="E344" i="2"/>
  <c r="A345" i="2"/>
  <c r="B345" i="2"/>
  <c r="C345" i="2"/>
  <c r="D345" i="2"/>
  <c r="E345" i="2"/>
  <c r="A346" i="2"/>
  <c r="B346" i="2"/>
  <c r="C346" i="2"/>
  <c r="D346" i="2"/>
  <c r="E346" i="2"/>
  <c r="A347" i="2"/>
  <c r="B347" i="2"/>
  <c r="C347" i="2"/>
  <c r="D347" i="2"/>
  <c r="E347" i="2"/>
  <c r="A348" i="2"/>
  <c r="B348" i="2"/>
  <c r="C348" i="2"/>
  <c r="D348" i="2"/>
  <c r="E348" i="2"/>
  <c r="A349" i="2"/>
  <c r="B349" i="2"/>
  <c r="C349" i="2"/>
  <c r="D349" i="2"/>
  <c r="E349" i="2"/>
  <c r="A350" i="2"/>
  <c r="B350" i="2"/>
  <c r="C350" i="2"/>
  <c r="D350" i="2"/>
  <c r="E350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E68" i="6" l="1"/>
  <c r="M75" i="1" s="1"/>
  <c r="E55" i="6"/>
  <c r="M62" i="1" s="1"/>
  <c r="E48" i="6"/>
  <c r="M55" i="1" s="1"/>
  <c r="E62" i="6"/>
  <c r="M69" i="1" s="1"/>
  <c r="E43" i="6"/>
  <c r="M50" i="1" s="1"/>
  <c r="E54" i="6"/>
  <c r="M61" i="1" s="1"/>
  <c r="E46" i="6"/>
  <c r="M53" i="1" s="1"/>
  <c r="E61" i="6"/>
  <c r="M68" i="1" s="1"/>
  <c r="E52" i="6"/>
  <c r="M59" i="1" s="1"/>
  <c r="D344" i="6"/>
  <c r="F344" i="6"/>
  <c r="D320" i="6"/>
  <c r="F320" i="6"/>
  <c r="E56" i="6"/>
  <c r="M63" i="1" s="1"/>
  <c r="E64" i="6"/>
  <c r="M71" i="1" s="1"/>
  <c r="E36" i="6"/>
  <c r="M43" i="1" s="1"/>
  <c r="E50" i="6"/>
  <c r="M57" i="1" s="1"/>
  <c r="E67" i="6"/>
  <c r="M74" i="1" s="1"/>
  <c r="E27" i="6"/>
  <c r="M34" i="1" s="1"/>
  <c r="E14" i="6"/>
  <c r="M21" i="1" s="1"/>
  <c r="D319" i="6"/>
  <c r="F319" i="6"/>
  <c r="E37" i="6"/>
  <c r="M44" i="1" s="1"/>
  <c r="E44" i="6"/>
  <c r="M51" i="1" s="1"/>
  <c r="M72" i="1"/>
  <c r="E65" i="6"/>
  <c r="D336" i="6"/>
  <c r="F336" i="6"/>
  <c r="E69" i="6"/>
  <c r="M76" i="1" s="1"/>
  <c r="E35" i="6"/>
  <c r="M42" i="1" s="1"/>
  <c r="M70" i="1"/>
  <c r="E63" i="6"/>
  <c r="M26" i="1"/>
  <c r="E71" i="6"/>
  <c r="M78" i="1" s="1"/>
  <c r="E18" i="6"/>
  <c r="M25" i="1" s="1"/>
  <c r="E29" i="6"/>
  <c r="M36" i="1" s="1"/>
  <c r="D358" i="6"/>
  <c r="F358" i="6"/>
  <c r="D359" i="6"/>
  <c r="F359" i="6"/>
  <c r="D347" i="6"/>
  <c r="F347" i="6"/>
  <c r="D335" i="6"/>
  <c r="F335" i="6"/>
  <c r="D329" i="6"/>
  <c r="F329" i="6"/>
  <c r="C311" i="6"/>
  <c r="F311" i="6"/>
  <c r="E57" i="6"/>
  <c r="M64" i="1" s="1"/>
  <c r="E11" i="6"/>
  <c r="M18" i="1" s="1"/>
  <c r="E59" i="6"/>
  <c r="M66" i="1" s="1"/>
  <c r="M67" i="1"/>
  <c r="E60" i="6"/>
  <c r="E30" i="6"/>
  <c r="M37" i="1" s="1"/>
  <c r="E41" i="6"/>
  <c r="M48" i="1" s="1"/>
  <c r="E51" i="6"/>
  <c r="M58" i="1" s="1"/>
  <c r="E47" i="6"/>
  <c r="M54" i="1" s="1"/>
  <c r="D328" i="6"/>
  <c r="F328" i="6"/>
  <c r="E45" i="6"/>
  <c r="M52" i="1" s="1"/>
  <c r="M56" i="1"/>
  <c r="E42" i="6"/>
  <c r="M49" i="1" s="1"/>
  <c r="E53" i="6"/>
  <c r="M60" i="1" s="1"/>
  <c r="E16" i="6"/>
  <c r="M23" i="1" s="1"/>
  <c r="E70" i="6"/>
  <c r="M77" i="1" s="1"/>
  <c r="E26" i="6"/>
  <c r="M33" i="1" s="1"/>
  <c r="E66" i="6"/>
  <c r="M73" i="1" s="1"/>
  <c r="E17" i="6"/>
  <c r="M24" i="1" s="1"/>
  <c r="C346" i="6"/>
  <c r="F346" i="6"/>
  <c r="E73" i="6"/>
  <c r="M80" i="1" s="1"/>
  <c r="E58" i="6"/>
  <c r="M65" i="1" s="1"/>
  <c r="E12" i="6"/>
  <c r="M19" i="1" s="1"/>
  <c r="E49" i="6"/>
  <c r="E28" i="6"/>
  <c r="M35" i="1" s="1"/>
  <c r="G357" i="2"/>
  <c r="G362" i="2"/>
  <c r="G338" i="2"/>
  <c r="G326" i="2"/>
  <c r="G314" i="2"/>
  <c r="G352" i="2"/>
  <c r="G331" i="2"/>
  <c r="G319" i="2"/>
  <c r="G337" i="2"/>
  <c r="G343" i="2"/>
  <c r="G349" i="2"/>
  <c r="G325" i="2"/>
  <c r="G344" i="2"/>
  <c r="G332" i="2"/>
  <c r="G320" i="2"/>
  <c r="G358" i="2"/>
  <c r="G363" i="2"/>
  <c r="G327" i="2"/>
  <c r="G346" i="2"/>
  <c r="G334" i="2"/>
  <c r="G322" i="2"/>
  <c r="G310" i="2"/>
  <c r="G359" i="2"/>
  <c r="G341" i="2"/>
  <c r="G329" i="2"/>
  <c r="G317" i="2"/>
  <c r="G308" i="2"/>
  <c r="G355" i="2"/>
  <c r="G348" i="2"/>
  <c r="G336" i="2"/>
  <c r="G324" i="2"/>
  <c r="G312" i="2"/>
  <c r="G361" i="2"/>
  <c r="G306" i="2"/>
  <c r="G345" i="2"/>
  <c r="G333" i="2"/>
  <c r="G321" i="2"/>
  <c r="G309" i="2"/>
  <c r="G364" i="2"/>
  <c r="G315" i="2"/>
  <c r="G307" i="2"/>
  <c r="G340" i="2"/>
  <c r="G328" i="2"/>
  <c r="G316" i="2"/>
  <c r="G354" i="2"/>
  <c r="G335" i="2"/>
  <c r="G311" i="2"/>
  <c r="G360" i="2"/>
  <c r="G350" i="2"/>
  <c r="G347" i="2"/>
  <c r="G323" i="2"/>
  <c r="G342" i="2"/>
  <c r="G330" i="2"/>
  <c r="G318" i="2"/>
  <c r="G356" i="2"/>
  <c r="G339" i="2"/>
  <c r="G353" i="2"/>
  <c r="G313" i="2"/>
  <c r="G351" i="2"/>
  <c r="I326" i="4"/>
  <c r="L333" i="1" s="1"/>
  <c r="I307" i="4"/>
  <c r="L314" i="1" s="1"/>
  <c r="I334" i="4"/>
  <c r="L341" i="1" s="1"/>
  <c r="I314" i="4"/>
  <c r="L321" i="1" s="1"/>
  <c r="I333" i="4"/>
  <c r="L340" i="1" s="1"/>
  <c r="I325" i="4"/>
  <c r="L332" i="1" s="1"/>
  <c r="I310" i="4"/>
  <c r="L317" i="1" s="1"/>
  <c r="I317" i="4"/>
  <c r="L324" i="1" s="1"/>
  <c r="I305" i="4"/>
  <c r="L312" i="1" s="1"/>
  <c r="I316" i="4"/>
  <c r="L323" i="1" s="1"/>
  <c r="M28" i="1"/>
  <c r="M31" i="1"/>
  <c r="M331" i="1"/>
  <c r="M17" i="1"/>
  <c r="M32" i="1"/>
  <c r="M15" i="1"/>
  <c r="M11" i="1"/>
  <c r="M20" i="1"/>
  <c r="M79" i="1"/>
  <c r="M29" i="1"/>
  <c r="M27" i="1"/>
  <c r="M39" i="1"/>
  <c r="L364" i="1"/>
  <c r="M12" i="1"/>
  <c r="M13" i="1"/>
  <c r="M30" i="1"/>
  <c r="M323" i="1"/>
  <c r="M332" i="1"/>
  <c r="M321" i="1"/>
  <c r="M333" i="1"/>
  <c r="M349" i="1"/>
  <c r="M338" i="1"/>
  <c r="M346" i="1"/>
  <c r="M329" i="1"/>
  <c r="M345" i="1"/>
  <c r="M348" i="1"/>
  <c r="M334" i="1"/>
  <c r="H351" i="2"/>
  <c r="J357" i="1" s="1"/>
  <c r="O357" i="1" s="1"/>
  <c r="H356" i="2"/>
  <c r="J362" i="1" s="1"/>
  <c r="O362" i="1" s="1"/>
  <c r="H333" i="2"/>
  <c r="J339" i="1" s="1"/>
  <c r="O339" i="1" s="1"/>
  <c r="L338" i="1"/>
  <c r="L360" i="1"/>
  <c r="L350" i="1"/>
  <c r="L322" i="1"/>
  <c r="H344" i="2"/>
  <c r="J350" i="1" s="1"/>
  <c r="O350" i="1" s="1"/>
  <c r="H332" i="2"/>
  <c r="J338" i="1" s="1"/>
  <c r="O338" i="1" s="1"/>
  <c r="H320" i="2"/>
  <c r="J326" i="1" s="1"/>
  <c r="O326" i="1" s="1"/>
  <c r="L336" i="1"/>
  <c r="H339" i="2"/>
  <c r="J345" i="1" s="1"/>
  <c r="O345" i="1" s="1"/>
  <c r="H315" i="2"/>
  <c r="J321" i="1" s="1"/>
  <c r="O321" i="1" s="1"/>
  <c r="C329" i="6"/>
  <c r="L354" i="1"/>
  <c r="H357" i="2"/>
  <c r="J363" i="1" s="1"/>
  <c r="O363" i="1" s="1"/>
  <c r="L344" i="1"/>
  <c r="C335" i="6"/>
  <c r="C347" i="6"/>
  <c r="L348" i="1"/>
  <c r="L362" i="1"/>
  <c r="C359" i="6"/>
  <c r="L328" i="1"/>
  <c r="L346" i="1"/>
  <c r="L330" i="1"/>
  <c r="L356" i="1"/>
  <c r="L320" i="1"/>
  <c r="L366" i="1"/>
  <c r="L318" i="1"/>
  <c r="L352" i="1"/>
  <c r="L358" i="1"/>
  <c r="L370" i="1"/>
  <c r="L334" i="1"/>
  <c r="L326" i="1"/>
  <c r="L342" i="1"/>
  <c r="L368" i="1"/>
  <c r="L316" i="1"/>
  <c r="L349" i="1"/>
  <c r="L347" i="1"/>
  <c r="L369" i="1"/>
  <c r="L367" i="1"/>
  <c r="L365" i="1"/>
  <c r="L363" i="1"/>
  <c r="L361" i="1"/>
  <c r="L357" i="1"/>
  <c r="L355" i="1"/>
  <c r="L353" i="1"/>
  <c r="L351" i="1"/>
  <c r="L345" i="1"/>
  <c r="L343" i="1"/>
  <c r="L339" i="1"/>
  <c r="L337" i="1"/>
  <c r="L335" i="1"/>
  <c r="L331" i="1"/>
  <c r="L329" i="1"/>
  <c r="L327" i="1"/>
  <c r="L325" i="1"/>
  <c r="L319" i="1"/>
  <c r="L315" i="1"/>
  <c r="M340" i="1"/>
  <c r="D346" i="6"/>
  <c r="M355" i="1"/>
  <c r="D311" i="6"/>
  <c r="C328" i="6"/>
  <c r="M364" i="1"/>
  <c r="M359" i="1"/>
  <c r="C336" i="6"/>
  <c r="C362" i="6"/>
  <c r="M344" i="1"/>
  <c r="M322" i="1"/>
  <c r="C319" i="6"/>
  <c r="C344" i="6"/>
  <c r="C363" i="6"/>
  <c r="M352" i="1"/>
  <c r="M358" i="1"/>
  <c r="C320" i="6"/>
  <c r="M325" i="1"/>
  <c r="M347" i="1"/>
  <c r="M357" i="1"/>
  <c r="C358" i="6"/>
  <c r="M320" i="1"/>
  <c r="M339" i="1"/>
  <c r="M367" i="1"/>
  <c r="M362" i="1"/>
  <c r="M360" i="1"/>
  <c r="M341" i="1"/>
  <c r="M317" i="1"/>
  <c r="M324" i="1"/>
  <c r="M328" i="1"/>
  <c r="M337" i="1"/>
  <c r="M313" i="1"/>
  <c r="M315" i="1"/>
  <c r="H350" i="2"/>
  <c r="J356" i="1" s="1"/>
  <c r="O356" i="1" s="1"/>
  <c r="H343" i="2"/>
  <c r="J349" i="1" s="1"/>
  <c r="O349" i="1" s="1"/>
  <c r="H338" i="2"/>
  <c r="J344" i="1" s="1"/>
  <c r="O344" i="1" s="1"/>
  <c r="H331" i="2"/>
  <c r="J337" i="1" s="1"/>
  <c r="O337" i="1" s="1"/>
  <c r="H326" i="2"/>
  <c r="J332" i="1" s="1"/>
  <c r="O332" i="1" s="1"/>
  <c r="H319" i="2"/>
  <c r="J325" i="1" s="1"/>
  <c r="O325" i="1" s="1"/>
  <c r="H314" i="2"/>
  <c r="J320" i="1" s="1"/>
  <c r="O320" i="1" s="1"/>
  <c r="H362" i="2"/>
  <c r="J368" i="1" s="1"/>
  <c r="O368" i="1" s="1"/>
  <c r="H352" i="2"/>
  <c r="J358" i="1" s="1"/>
  <c r="O358" i="1" s="1"/>
  <c r="H346" i="2"/>
  <c r="J352" i="1" s="1"/>
  <c r="O352" i="1" s="1"/>
  <c r="H334" i="2"/>
  <c r="J340" i="1" s="1"/>
  <c r="O340" i="1" s="1"/>
  <c r="H309" i="2"/>
  <c r="J315" i="1" s="1"/>
  <c r="O315" i="1" s="1"/>
  <c r="H316" i="2"/>
  <c r="J322" i="1" s="1"/>
  <c r="O322" i="1" s="1"/>
  <c r="H354" i="2"/>
  <c r="J360" i="1" s="1"/>
  <c r="O360" i="1" s="1"/>
  <c r="H347" i="2"/>
  <c r="J353" i="1" s="1"/>
  <c r="O353" i="1" s="1"/>
  <c r="H335" i="2"/>
  <c r="J341" i="1" s="1"/>
  <c r="O341" i="1" s="1"/>
  <c r="H323" i="2"/>
  <c r="J329" i="1" s="1"/>
  <c r="O329" i="1" s="1"/>
  <c r="H311" i="2"/>
  <c r="J317" i="1" s="1"/>
  <c r="O317" i="1" s="1"/>
  <c r="H360" i="2"/>
  <c r="J366" i="1" s="1"/>
  <c r="O366" i="1" s="1"/>
  <c r="H306" i="2"/>
  <c r="J312" i="1" s="1"/>
  <c r="O312" i="1" s="1"/>
  <c r="H307" i="2"/>
  <c r="J313" i="1" s="1"/>
  <c r="O313" i="1" s="1"/>
  <c r="H340" i="2"/>
  <c r="J346" i="1" s="1"/>
  <c r="O346" i="1" s="1"/>
  <c r="H342" i="2"/>
  <c r="J348" i="1" s="1"/>
  <c r="O348" i="1" s="1"/>
  <c r="H330" i="2"/>
  <c r="J336" i="1" s="1"/>
  <c r="O336" i="1" s="1"/>
  <c r="H318" i="2"/>
  <c r="J324" i="1" s="1"/>
  <c r="O324" i="1" s="1"/>
  <c r="H321" i="2"/>
  <c r="J327" i="1" s="1"/>
  <c r="O327" i="1" s="1"/>
  <c r="H341" i="2"/>
  <c r="J347" i="1" s="1"/>
  <c r="O347" i="1" s="1"/>
  <c r="H328" i="2"/>
  <c r="J334" i="1" s="1"/>
  <c r="O334" i="1" s="1"/>
  <c r="H349" i="2"/>
  <c r="J355" i="1" s="1"/>
  <c r="O355" i="1" s="1"/>
  <c r="H337" i="2"/>
  <c r="J343" i="1" s="1"/>
  <c r="O343" i="1" s="1"/>
  <c r="H325" i="2"/>
  <c r="J331" i="1" s="1"/>
  <c r="O331" i="1" s="1"/>
  <c r="H313" i="2"/>
  <c r="J319" i="1" s="1"/>
  <c r="O319" i="1" s="1"/>
  <c r="H327" i="2"/>
  <c r="J333" i="1" s="1"/>
  <c r="O333" i="1" s="1"/>
  <c r="H353" i="2"/>
  <c r="J359" i="1" s="1"/>
  <c r="O359" i="1" s="1"/>
  <c r="H310" i="2"/>
  <c r="J316" i="1" s="1"/>
  <c r="O316" i="1" s="1"/>
  <c r="H359" i="2"/>
  <c r="J365" i="1" s="1"/>
  <c r="O365" i="1" s="1"/>
  <c r="H345" i="2"/>
  <c r="J351" i="1" s="1"/>
  <c r="O351" i="1" s="1"/>
  <c r="H308" i="2"/>
  <c r="J314" i="1" s="1"/>
  <c r="O314" i="1" s="1"/>
  <c r="H329" i="2"/>
  <c r="J335" i="1" s="1"/>
  <c r="O335" i="1" s="1"/>
  <c r="H317" i="2"/>
  <c r="J323" i="1" s="1"/>
  <c r="O323" i="1" s="1"/>
  <c r="H355" i="2"/>
  <c r="J361" i="1" s="1"/>
  <c r="O361" i="1" s="1"/>
  <c r="H336" i="2"/>
  <c r="J342" i="1" s="1"/>
  <c r="O342" i="1" s="1"/>
  <c r="H324" i="2"/>
  <c r="J330" i="1" s="1"/>
  <c r="O330" i="1" s="1"/>
  <c r="H312" i="2"/>
  <c r="J318" i="1" s="1"/>
  <c r="O318" i="1" s="1"/>
  <c r="H361" i="2"/>
  <c r="J367" i="1" s="1"/>
  <c r="O367" i="1" s="1"/>
  <c r="H363" i="2"/>
  <c r="J369" i="1" s="1"/>
  <c r="O369" i="1" s="1"/>
  <c r="H322" i="2"/>
  <c r="J328" i="1" s="1"/>
  <c r="O328" i="1" s="1"/>
  <c r="H358" i="2"/>
  <c r="J364" i="1" s="1"/>
  <c r="O364" i="1" s="1"/>
  <c r="H364" i="2"/>
  <c r="J370" i="1" s="1"/>
  <c r="O370" i="1" s="1"/>
  <c r="H348" i="2"/>
  <c r="J354" i="1" s="1"/>
  <c r="O354" i="1" s="1"/>
  <c r="E344" i="6" l="1"/>
  <c r="M351" i="1" s="1"/>
  <c r="E319" i="6"/>
  <c r="M326" i="1" s="1"/>
  <c r="E359" i="6"/>
  <c r="M366" i="1" s="1"/>
  <c r="E363" i="6"/>
  <c r="M370" i="1" s="1"/>
  <c r="E358" i="6"/>
  <c r="M365" i="1" s="1"/>
  <c r="E362" i="6"/>
  <c r="M369" i="1" s="1"/>
  <c r="E336" i="6"/>
  <c r="M343" i="1" s="1"/>
  <c r="E347" i="6"/>
  <c r="M354" i="1" s="1"/>
  <c r="E335" i="6"/>
  <c r="M342" i="1" s="1"/>
  <c r="M353" i="1"/>
  <c r="E329" i="6"/>
  <c r="M336" i="1" s="1"/>
  <c r="E320" i="6"/>
  <c r="M327" i="1" s="1"/>
  <c r="E328" i="6"/>
  <c r="M335" i="1" s="1"/>
  <c r="E346" i="6"/>
  <c r="E311" i="6"/>
  <c r="M318" i="1" s="1"/>
  <c r="L313" i="1"/>
  <c r="L359" i="1"/>
  <c r="A226" i="4" l="1"/>
  <c r="C226" i="4"/>
  <c r="D226" i="4"/>
  <c r="A227" i="4"/>
  <c r="C227" i="4"/>
  <c r="D227" i="4"/>
  <c r="A228" i="4"/>
  <c r="C228" i="4"/>
  <c r="D228" i="4"/>
  <c r="A229" i="4"/>
  <c r="C229" i="4"/>
  <c r="D229" i="4"/>
  <c r="A230" i="4"/>
  <c r="C230" i="4"/>
  <c r="D230" i="4"/>
  <c r="A231" i="4"/>
  <c r="C231" i="4"/>
  <c r="D231" i="4"/>
  <c r="A232" i="4"/>
  <c r="C232" i="4"/>
  <c r="D232" i="4"/>
  <c r="A233" i="4"/>
  <c r="C233" i="4"/>
  <c r="D233" i="4"/>
  <c r="A234" i="4"/>
  <c r="C234" i="4"/>
  <c r="D234" i="4"/>
  <c r="A235" i="4"/>
  <c r="C235" i="4"/>
  <c r="D235" i="4"/>
  <c r="A236" i="4"/>
  <c r="C236" i="4"/>
  <c r="D236" i="4"/>
  <c r="A237" i="4"/>
  <c r="C237" i="4"/>
  <c r="D237" i="4"/>
  <c r="A238" i="4"/>
  <c r="C238" i="4"/>
  <c r="D238" i="4"/>
  <c r="A239" i="4"/>
  <c r="C239" i="4"/>
  <c r="D239" i="4"/>
  <c r="A240" i="4"/>
  <c r="C240" i="4"/>
  <c r="D240" i="4"/>
  <c r="A241" i="4"/>
  <c r="C241" i="4"/>
  <c r="D241" i="4"/>
  <c r="A242" i="4"/>
  <c r="C242" i="4"/>
  <c r="D242" i="4"/>
  <c r="A243" i="4"/>
  <c r="C243" i="4"/>
  <c r="D243" i="4"/>
  <c r="A244" i="4"/>
  <c r="C244" i="4"/>
  <c r="D244" i="4"/>
  <c r="A245" i="4"/>
  <c r="C245" i="4"/>
  <c r="D245" i="4"/>
  <c r="A246" i="4"/>
  <c r="C246" i="4"/>
  <c r="D246" i="4"/>
  <c r="A247" i="4"/>
  <c r="C247" i="4"/>
  <c r="D247" i="4"/>
  <c r="A248" i="4"/>
  <c r="C248" i="4"/>
  <c r="D248" i="4"/>
  <c r="A249" i="4"/>
  <c r="C249" i="4"/>
  <c r="D249" i="4"/>
  <c r="A250" i="4"/>
  <c r="C250" i="4"/>
  <c r="D250" i="4"/>
  <c r="A251" i="4"/>
  <c r="C251" i="4"/>
  <c r="D251" i="4"/>
  <c r="A252" i="4"/>
  <c r="C252" i="4"/>
  <c r="D252" i="4"/>
  <c r="A253" i="4"/>
  <c r="C253" i="4"/>
  <c r="D253" i="4"/>
  <c r="A254" i="4"/>
  <c r="C254" i="4"/>
  <c r="D254" i="4"/>
  <c r="A255" i="4"/>
  <c r="C255" i="4"/>
  <c r="D255" i="4"/>
  <c r="A256" i="4"/>
  <c r="C256" i="4"/>
  <c r="D256" i="4"/>
  <c r="A257" i="4"/>
  <c r="C257" i="4"/>
  <c r="D257" i="4"/>
  <c r="A258" i="4"/>
  <c r="C258" i="4"/>
  <c r="D258" i="4"/>
  <c r="A259" i="4"/>
  <c r="C259" i="4"/>
  <c r="D259" i="4"/>
  <c r="A260" i="4"/>
  <c r="C260" i="4"/>
  <c r="D260" i="4"/>
  <c r="A261" i="4"/>
  <c r="C261" i="4"/>
  <c r="D261" i="4"/>
  <c r="A262" i="4"/>
  <c r="C262" i="4"/>
  <c r="D262" i="4"/>
  <c r="A263" i="4"/>
  <c r="C263" i="4"/>
  <c r="D263" i="4"/>
  <c r="A264" i="4"/>
  <c r="C264" i="4"/>
  <c r="D264" i="4"/>
  <c r="A265" i="4"/>
  <c r="C265" i="4"/>
  <c r="D265" i="4"/>
  <c r="A266" i="4"/>
  <c r="C266" i="4"/>
  <c r="D266" i="4"/>
  <c r="A267" i="4"/>
  <c r="C267" i="4"/>
  <c r="D267" i="4"/>
  <c r="A268" i="4"/>
  <c r="C268" i="4"/>
  <c r="D268" i="4"/>
  <c r="A269" i="4"/>
  <c r="C269" i="4"/>
  <c r="D269" i="4"/>
  <c r="A270" i="4"/>
  <c r="C270" i="4"/>
  <c r="D270" i="4"/>
  <c r="A271" i="4"/>
  <c r="C271" i="4"/>
  <c r="D271" i="4"/>
  <c r="A272" i="4"/>
  <c r="C272" i="4"/>
  <c r="D272" i="4"/>
  <c r="A273" i="4"/>
  <c r="C273" i="4"/>
  <c r="D273" i="4"/>
  <c r="A274" i="4"/>
  <c r="C274" i="4"/>
  <c r="D274" i="4"/>
  <c r="A275" i="4"/>
  <c r="C275" i="4"/>
  <c r="D275" i="4"/>
  <c r="A276" i="4"/>
  <c r="C276" i="4"/>
  <c r="D276" i="4"/>
  <c r="A277" i="4"/>
  <c r="C277" i="4"/>
  <c r="D277" i="4"/>
  <c r="A278" i="4"/>
  <c r="C278" i="4"/>
  <c r="D278" i="4"/>
  <c r="A279" i="4"/>
  <c r="C279" i="4"/>
  <c r="D279" i="4"/>
  <c r="A280" i="4"/>
  <c r="C280" i="4"/>
  <c r="D280" i="4"/>
  <c r="A281" i="4"/>
  <c r="C281" i="4"/>
  <c r="D281" i="4"/>
  <c r="A282" i="4"/>
  <c r="C282" i="4"/>
  <c r="D282" i="4"/>
  <c r="A283" i="4"/>
  <c r="C283" i="4"/>
  <c r="D283" i="4"/>
  <c r="A284" i="4"/>
  <c r="C284" i="4"/>
  <c r="D284" i="4"/>
  <c r="A285" i="4"/>
  <c r="C285" i="4"/>
  <c r="D285" i="4"/>
  <c r="A286" i="4"/>
  <c r="C286" i="4"/>
  <c r="D286" i="4"/>
  <c r="A287" i="4"/>
  <c r="C287" i="4"/>
  <c r="D287" i="4"/>
  <c r="A288" i="4"/>
  <c r="C288" i="4"/>
  <c r="D288" i="4"/>
  <c r="A289" i="4"/>
  <c r="C289" i="4"/>
  <c r="D289" i="4"/>
  <c r="A290" i="4"/>
  <c r="C290" i="4"/>
  <c r="D290" i="4"/>
  <c r="A291" i="4"/>
  <c r="C291" i="4"/>
  <c r="D291" i="4"/>
  <c r="A292" i="4"/>
  <c r="C292" i="4"/>
  <c r="D292" i="4"/>
  <c r="A293" i="4"/>
  <c r="C293" i="4"/>
  <c r="D293" i="4"/>
  <c r="A294" i="4"/>
  <c r="C294" i="4"/>
  <c r="D294" i="4"/>
  <c r="A295" i="4"/>
  <c r="C295" i="4"/>
  <c r="D295" i="4"/>
  <c r="A296" i="4"/>
  <c r="C296" i="4"/>
  <c r="D296" i="4"/>
  <c r="A297" i="4"/>
  <c r="C297" i="4"/>
  <c r="D297" i="4"/>
  <c r="A298" i="4"/>
  <c r="C298" i="4"/>
  <c r="D298" i="4"/>
  <c r="A299" i="4"/>
  <c r="C299" i="4"/>
  <c r="D299" i="4"/>
  <c r="A300" i="4"/>
  <c r="C300" i="4"/>
  <c r="D300" i="4"/>
  <c r="A301" i="4"/>
  <c r="C301" i="4"/>
  <c r="D301" i="4"/>
  <c r="A302" i="4"/>
  <c r="C302" i="4"/>
  <c r="D302" i="4"/>
  <c r="A303" i="4"/>
  <c r="C303" i="4"/>
  <c r="D303" i="4"/>
  <c r="A304" i="4"/>
  <c r="C304" i="4"/>
  <c r="D304" i="4"/>
  <c r="D222" i="4"/>
  <c r="D223" i="4"/>
  <c r="D224" i="4"/>
  <c r="D225" i="4"/>
  <c r="A222" i="4"/>
  <c r="C222" i="4"/>
  <c r="A223" i="4"/>
  <c r="C223" i="4"/>
  <c r="A224" i="4"/>
  <c r="C224" i="4"/>
  <c r="A225" i="4"/>
  <c r="C225" i="4"/>
  <c r="M298" i="1"/>
  <c r="M294" i="1"/>
  <c r="M290" i="1"/>
  <c r="M289" i="1"/>
  <c r="M285" i="1"/>
  <c r="M279" i="1"/>
  <c r="M256" i="1"/>
  <c r="M244" i="1"/>
  <c r="M234" i="1"/>
  <c r="D279" i="6"/>
  <c r="C279" i="6"/>
  <c r="D254" i="6"/>
  <c r="D253" i="6"/>
  <c r="D252" i="6"/>
  <c r="D251" i="6"/>
  <c r="D250" i="6"/>
  <c r="D248" i="6"/>
  <c r="D247" i="6"/>
  <c r="D246" i="6"/>
  <c r="D245" i="6"/>
  <c r="D244" i="6"/>
  <c r="D243" i="6"/>
  <c r="D242" i="6"/>
  <c r="D241" i="6"/>
  <c r="D240" i="6"/>
  <c r="D239" i="6"/>
  <c r="D238" i="6"/>
  <c r="C254" i="6"/>
  <c r="C253" i="6"/>
  <c r="C252" i="6"/>
  <c r="C251" i="6"/>
  <c r="C250" i="6"/>
  <c r="C248" i="6"/>
  <c r="C247" i="6"/>
  <c r="C246" i="6"/>
  <c r="C245" i="6"/>
  <c r="C244" i="6"/>
  <c r="C243" i="6"/>
  <c r="C242" i="6"/>
  <c r="C241" i="6"/>
  <c r="C240" i="6"/>
  <c r="C239" i="6"/>
  <c r="C238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D273" i="6"/>
  <c r="C273" i="6"/>
  <c r="D288" i="6"/>
  <c r="C288" i="6"/>
  <c r="D286" i="6"/>
  <c r="D285" i="6"/>
  <c r="C286" i="6"/>
  <c r="C285" i="6"/>
  <c r="D284" i="6"/>
  <c r="D228" i="6"/>
  <c r="M239" i="1"/>
  <c r="C228" i="6"/>
  <c r="A301" i="6"/>
  <c r="B301" i="6"/>
  <c r="F301" i="6" s="1"/>
  <c r="A302" i="6"/>
  <c r="B302" i="6"/>
  <c r="F302" i="6" s="1"/>
  <c r="A303" i="6"/>
  <c r="B303" i="6"/>
  <c r="F303" i="6" s="1"/>
  <c r="A304" i="6"/>
  <c r="B304" i="6"/>
  <c r="F304" i="6" s="1"/>
  <c r="A289" i="6"/>
  <c r="B289" i="6"/>
  <c r="A290" i="6"/>
  <c r="B290" i="6"/>
  <c r="A291" i="6"/>
  <c r="B291" i="6"/>
  <c r="F291" i="6" s="1"/>
  <c r="A292" i="6"/>
  <c r="B292" i="6"/>
  <c r="F292" i="6" s="1"/>
  <c r="A293" i="6"/>
  <c r="B293" i="6"/>
  <c r="F293" i="6" s="1"/>
  <c r="A294" i="6"/>
  <c r="B294" i="6"/>
  <c r="F294" i="6" s="1"/>
  <c r="A295" i="6"/>
  <c r="B295" i="6"/>
  <c r="F295" i="6" s="1"/>
  <c r="A296" i="6"/>
  <c r="B296" i="6"/>
  <c r="F296" i="6" s="1"/>
  <c r="A297" i="6"/>
  <c r="B297" i="6"/>
  <c r="F297" i="6" s="1"/>
  <c r="A298" i="6"/>
  <c r="B298" i="6"/>
  <c r="F298" i="6" s="1"/>
  <c r="A299" i="6"/>
  <c r="B299" i="6"/>
  <c r="F299" i="6" s="1"/>
  <c r="A300" i="6"/>
  <c r="B300" i="6"/>
  <c r="F300" i="6" s="1"/>
  <c r="A261" i="6"/>
  <c r="B261" i="6"/>
  <c r="A262" i="6"/>
  <c r="B262" i="6"/>
  <c r="A263" i="6"/>
  <c r="B263" i="6"/>
  <c r="A264" i="6"/>
  <c r="B264" i="6"/>
  <c r="A265" i="6"/>
  <c r="B265" i="6"/>
  <c r="A266" i="6"/>
  <c r="B266" i="6"/>
  <c r="A267" i="6"/>
  <c r="B267" i="6"/>
  <c r="A268" i="6"/>
  <c r="B268" i="6"/>
  <c r="A269" i="6"/>
  <c r="B269" i="6"/>
  <c r="A270" i="6"/>
  <c r="B270" i="6"/>
  <c r="A271" i="6"/>
  <c r="B271" i="6"/>
  <c r="A272" i="6"/>
  <c r="B272" i="6"/>
  <c r="F272" i="6" s="1"/>
  <c r="A273" i="6"/>
  <c r="B273" i="6"/>
  <c r="F273" i="6" s="1"/>
  <c r="A274" i="6"/>
  <c r="B274" i="6"/>
  <c r="A275" i="6"/>
  <c r="B275" i="6"/>
  <c r="A276" i="6"/>
  <c r="B276" i="6"/>
  <c r="A277" i="6"/>
  <c r="B277" i="6"/>
  <c r="A278" i="6"/>
  <c r="B278" i="6"/>
  <c r="F278" i="6" s="1"/>
  <c r="A279" i="6"/>
  <c r="B279" i="6"/>
  <c r="F279" i="6" s="1"/>
  <c r="A280" i="6"/>
  <c r="B280" i="6"/>
  <c r="A281" i="6"/>
  <c r="B281" i="6"/>
  <c r="A282" i="6"/>
  <c r="B282" i="6"/>
  <c r="F282" i="6" s="1"/>
  <c r="A283" i="6"/>
  <c r="B283" i="6"/>
  <c r="F283" i="6" s="1"/>
  <c r="A284" i="6"/>
  <c r="B284" i="6"/>
  <c r="F284" i="6" s="1"/>
  <c r="A285" i="6"/>
  <c r="B285" i="6"/>
  <c r="F285" i="6" s="1"/>
  <c r="A286" i="6"/>
  <c r="B286" i="6"/>
  <c r="F286" i="6" s="1"/>
  <c r="A287" i="6"/>
  <c r="B287" i="6"/>
  <c r="F287" i="6" s="1"/>
  <c r="A288" i="6"/>
  <c r="B288" i="6"/>
  <c r="F288" i="6" s="1"/>
  <c r="A223" i="6"/>
  <c r="B223" i="6"/>
  <c r="F223" i="6" s="1"/>
  <c r="A224" i="6"/>
  <c r="B224" i="6"/>
  <c r="F224" i="6" s="1"/>
  <c r="A225" i="6"/>
  <c r="B225" i="6"/>
  <c r="F225" i="6" s="1"/>
  <c r="A226" i="6"/>
  <c r="B226" i="6"/>
  <c r="F226" i="6" s="1"/>
  <c r="A227" i="6"/>
  <c r="B227" i="6"/>
  <c r="F227" i="6" s="1"/>
  <c r="A228" i="6"/>
  <c r="B228" i="6"/>
  <c r="F228" i="6" s="1"/>
  <c r="A229" i="6"/>
  <c r="B229" i="6"/>
  <c r="F229" i="6" s="1"/>
  <c r="A230" i="6"/>
  <c r="B230" i="6"/>
  <c r="F230" i="6" s="1"/>
  <c r="A231" i="6"/>
  <c r="B231" i="6"/>
  <c r="F231" i="6" s="1"/>
  <c r="A232" i="6"/>
  <c r="B232" i="6"/>
  <c r="F232" i="6" s="1"/>
  <c r="A233" i="6"/>
  <c r="B233" i="6"/>
  <c r="F233" i="6" s="1"/>
  <c r="A234" i="6"/>
  <c r="B234" i="6"/>
  <c r="F234" i="6" s="1"/>
  <c r="A235" i="6"/>
  <c r="B235" i="6"/>
  <c r="F235" i="6" s="1"/>
  <c r="A236" i="6"/>
  <c r="B236" i="6"/>
  <c r="A237" i="6"/>
  <c r="B237" i="6"/>
  <c r="F237" i="6" s="1"/>
  <c r="A238" i="6"/>
  <c r="B238" i="6"/>
  <c r="F238" i="6" s="1"/>
  <c r="A239" i="6"/>
  <c r="B239" i="6"/>
  <c r="F239" i="6" s="1"/>
  <c r="A240" i="6"/>
  <c r="B240" i="6"/>
  <c r="F240" i="6" s="1"/>
  <c r="A241" i="6"/>
  <c r="B241" i="6"/>
  <c r="F241" i="6" s="1"/>
  <c r="A242" i="6"/>
  <c r="B242" i="6"/>
  <c r="F242" i="6" s="1"/>
  <c r="A243" i="6"/>
  <c r="B243" i="6"/>
  <c r="F243" i="6" s="1"/>
  <c r="A244" i="6"/>
  <c r="B244" i="6"/>
  <c r="F244" i="6" s="1"/>
  <c r="A245" i="6"/>
  <c r="B245" i="6"/>
  <c r="F245" i="6" s="1"/>
  <c r="A246" i="6"/>
  <c r="B246" i="6"/>
  <c r="F246" i="6" s="1"/>
  <c r="A247" i="6"/>
  <c r="B247" i="6"/>
  <c r="F247" i="6" s="1"/>
  <c r="A248" i="6"/>
  <c r="B248" i="6"/>
  <c r="F248" i="6" s="1"/>
  <c r="A249" i="6"/>
  <c r="B249" i="6"/>
  <c r="F249" i="6" s="1"/>
  <c r="A250" i="6"/>
  <c r="B250" i="6"/>
  <c r="F250" i="6" s="1"/>
  <c r="A251" i="6"/>
  <c r="B251" i="6"/>
  <c r="F251" i="6" s="1"/>
  <c r="A252" i="6"/>
  <c r="B252" i="6"/>
  <c r="F252" i="6" s="1"/>
  <c r="A253" i="6"/>
  <c r="B253" i="6"/>
  <c r="F253" i="6" s="1"/>
  <c r="A254" i="6"/>
  <c r="B254" i="6"/>
  <c r="F254" i="6" s="1"/>
  <c r="A255" i="6"/>
  <c r="B255" i="6"/>
  <c r="A256" i="6"/>
  <c r="B256" i="6"/>
  <c r="A257" i="6"/>
  <c r="B257" i="6"/>
  <c r="A258" i="6"/>
  <c r="B258" i="6"/>
  <c r="A259" i="6"/>
  <c r="B259" i="6"/>
  <c r="A260" i="6"/>
  <c r="B260" i="6"/>
  <c r="B222" i="6"/>
  <c r="F222" i="6" s="1"/>
  <c r="A222" i="6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2" i="2"/>
  <c r="A300" i="2"/>
  <c r="B300" i="2"/>
  <c r="C300" i="2"/>
  <c r="D300" i="2"/>
  <c r="E300" i="2"/>
  <c r="A301" i="2"/>
  <c r="B301" i="2"/>
  <c r="C301" i="2"/>
  <c r="D301" i="2"/>
  <c r="E301" i="2"/>
  <c r="B302" i="2"/>
  <c r="C302" i="2"/>
  <c r="D302" i="2"/>
  <c r="E302" i="2"/>
  <c r="A291" i="2"/>
  <c r="B291" i="2"/>
  <c r="C291" i="2"/>
  <c r="D291" i="2"/>
  <c r="E291" i="2"/>
  <c r="A292" i="2"/>
  <c r="B292" i="2"/>
  <c r="C292" i="2"/>
  <c r="D292" i="2"/>
  <c r="A293" i="2"/>
  <c r="B293" i="2"/>
  <c r="C293" i="2"/>
  <c r="D293" i="2"/>
  <c r="E293" i="2"/>
  <c r="A294" i="2"/>
  <c r="B294" i="2"/>
  <c r="C294" i="2"/>
  <c r="D294" i="2"/>
  <c r="E294" i="2"/>
  <c r="A295" i="2"/>
  <c r="B295" i="2"/>
  <c r="C295" i="2"/>
  <c r="D295" i="2"/>
  <c r="E295" i="2"/>
  <c r="A296" i="2"/>
  <c r="B296" i="2"/>
  <c r="C296" i="2"/>
  <c r="D296" i="2"/>
  <c r="E296" i="2"/>
  <c r="A297" i="2"/>
  <c r="B297" i="2"/>
  <c r="C297" i="2"/>
  <c r="D297" i="2"/>
  <c r="E297" i="2"/>
  <c r="A298" i="2"/>
  <c r="B298" i="2"/>
  <c r="C298" i="2"/>
  <c r="D298" i="2"/>
  <c r="E298" i="2"/>
  <c r="A299" i="2"/>
  <c r="B299" i="2"/>
  <c r="C299" i="2"/>
  <c r="D299" i="2"/>
  <c r="E299" i="2"/>
  <c r="A269" i="2"/>
  <c r="B269" i="2"/>
  <c r="C269" i="2"/>
  <c r="D269" i="2"/>
  <c r="E269" i="2"/>
  <c r="A270" i="2"/>
  <c r="B270" i="2"/>
  <c r="C270" i="2"/>
  <c r="D270" i="2"/>
  <c r="E270" i="2"/>
  <c r="A271" i="2"/>
  <c r="B271" i="2"/>
  <c r="C271" i="2"/>
  <c r="D271" i="2"/>
  <c r="E271" i="2"/>
  <c r="A272" i="2"/>
  <c r="B272" i="2"/>
  <c r="C272" i="2"/>
  <c r="D272" i="2"/>
  <c r="E272" i="2"/>
  <c r="A273" i="2"/>
  <c r="B273" i="2"/>
  <c r="C273" i="2"/>
  <c r="D273" i="2"/>
  <c r="E273" i="2"/>
  <c r="A27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84" i="2"/>
  <c r="B284" i="2"/>
  <c r="C284" i="2"/>
  <c r="D284" i="2"/>
  <c r="E284" i="2"/>
  <c r="A285" i="2"/>
  <c r="B285" i="2"/>
  <c r="C285" i="2"/>
  <c r="D285" i="2"/>
  <c r="E285" i="2"/>
  <c r="A286" i="2"/>
  <c r="B286" i="2"/>
  <c r="C286" i="2"/>
  <c r="D286" i="2"/>
  <c r="E286" i="2"/>
  <c r="A287" i="2"/>
  <c r="B287" i="2"/>
  <c r="C287" i="2"/>
  <c r="D287" i="2"/>
  <c r="E287" i="2"/>
  <c r="A288" i="2"/>
  <c r="B288" i="2"/>
  <c r="C288" i="2"/>
  <c r="D288" i="2"/>
  <c r="E288" i="2"/>
  <c r="A289" i="2"/>
  <c r="B289" i="2"/>
  <c r="C289" i="2"/>
  <c r="D289" i="2"/>
  <c r="E289" i="2"/>
  <c r="A290" i="2"/>
  <c r="B290" i="2"/>
  <c r="C290" i="2"/>
  <c r="D290" i="2"/>
  <c r="E290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0" i="2"/>
  <c r="B230" i="2"/>
  <c r="C230" i="2"/>
  <c r="D230" i="2"/>
  <c r="E230" i="2"/>
  <c r="A231" i="2"/>
  <c r="B231" i="2"/>
  <c r="C231" i="2"/>
  <c r="D231" i="2"/>
  <c r="E231" i="2"/>
  <c r="A232" i="2"/>
  <c r="B232" i="2"/>
  <c r="C232" i="2"/>
  <c r="D232" i="2"/>
  <c r="E232" i="2"/>
  <c r="A233" i="2"/>
  <c r="B233" i="2"/>
  <c r="C233" i="2"/>
  <c r="D233" i="2"/>
  <c r="E233" i="2"/>
  <c r="A234" i="2"/>
  <c r="B234" i="2"/>
  <c r="C234" i="2"/>
  <c r="D234" i="2"/>
  <c r="E234" i="2"/>
  <c r="A235" i="2"/>
  <c r="B235" i="2"/>
  <c r="C235" i="2"/>
  <c r="D235" i="2"/>
  <c r="E235" i="2"/>
  <c r="A236" i="2"/>
  <c r="B236" i="2"/>
  <c r="C236" i="2"/>
  <c r="D236" i="2"/>
  <c r="E236" i="2"/>
  <c r="A237" i="2"/>
  <c r="B237" i="2"/>
  <c r="C237" i="2"/>
  <c r="D237" i="2"/>
  <c r="E237" i="2"/>
  <c r="A238" i="2"/>
  <c r="B238" i="2"/>
  <c r="C238" i="2"/>
  <c r="D238" i="2"/>
  <c r="E238" i="2"/>
  <c r="A239" i="2"/>
  <c r="B239" i="2"/>
  <c r="C239" i="2"/>
  <c r="D239" i="2"/>
  <c r="E239" i="2"/>
  <c r="A240" i="2"/>
  <c r="B240" i="2"/>
  <c r="C240" i="2"/>
  <c r="D240" i="2"/>
  <c r="E240" i="2"/>
  <c r="A241" i="2"/>
  <c r="B241" i="2"/>
  <c r="C241" i="2"/>
  <c r="D241" i="2"/>
  <c r="E241" i="2"/>
  <c r="A242" i="2"/>
  <c r="B242" i="2"/>
  <c r="C242" i="2"/>
  <c r="D242" i="2"/>
  <c r="E242" i="2"/>
  <c r="A243" i="2"/>
  <c r="B243" i="2"/>
  <c r="C243" i="2"/>
  <c r="D243" i="2"/>
  <c r="E243" i="2"/>
  <c r="A244" i="2"/>
  <c r="B244" i="2"/>
  <c r="C244" i="2"/>
  <c r="D244" i="2"/>
  <c r="E244" i="2"/>
  <c r="A245" i="2"/>
  <c r="B245" i="2"/>
  <c r="C245" i="2"/>
  <c r="D245" i="2"/>
  <c r="E245" i="2"/>
  <c r="A246" i="2"/>
  <c r="B246" i="2"/>
  <c r="C246" i="2"/>
  <c r="D246" i="2"/>
  <c r="E246" i="2"/>
  <c r="A247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57" i="2"/>
  <c r="B257" i="2"/>
  <c r="C257" i="2"/>
  <c r="D257" i="2"/>
  <c r="E257" i="2"/>
  <c r="A258" i="2"/>
  <c r="B258" i="2"/>
  <c r="C258" i="2"/>
  <c r="D258" i="2"/>
  <c r="E258" i="2"/>
  <c r="A259" i="2"/>
  <c r="B259" i="2"/>
  <c r="C259" i="2"/>
  <c r="D259" i="2"/>
  <c r="E259" i="2"/>
  <c r="A260" i="2"/>
  <c r="B260" i="2"/>
  <c r="C260" i="2"/>
  <c r="D260" i="2"/>
  <c r="E260" i="2"/>
  <c r="A261" i="2"/>
  <c r="B261" i="2"/>
  <c r="C261" i="2"/>
  <c r="D261" i="2"/>
  <c r="E261" i="2"/>
  <c r="A262" i="2"/>
  <c r="B262" i="2"/>
  <c r="C262" i="2"/>
  <c r="D262" i="2"/>
  <c r="E262" i="2"/>
  <c r="A263" i="2"/>
  <c r="B263" i="2"/>
  <c r="C263" i="2"/>
  <c r="D263" i="2"/>
  <c r="E263" i="2"/>
  <c r="A264" i="2"/>
  <c r="B264" i="2"/>
  <c r="C264" i="2"/>
  <c r="D264" i="2"/>
  <c r="E264" i="2"/>
  <c r="A265" i="2"/>
  <c r="B265" i="2"/>
  <c r="C265" i="2"/>
  <c r="D265" i="2"/>
  <c r="E265" i="2"/>
  <c r="A266" i="2"/>
  <c r="B266" i="2"/>
  <c r="C266" i="2"/>
  <c r="D266" i="2"/>
  <c r="E266" i="2"/>
  <c r="A267" i="2"/>
  <c r="B267" i="2"/>
  <c r="C267" i="2"/>
  <c r="D267" i="2"/>
  <c r="E267" i="2"/>
  <c r="A268" i="2"/>
  <c r="B268" i="2"/>
  <c r="C268" i="2"/>
  <c r="D268" i="2"/>
  <c r="E268" i="2"/>
  <c r="A223" i="2"/>
  <c r="B223" i="2"/>
  <c r="C223" i="2"/>
  <c r="D223" i="2"/>
  <c r="E223" i="2"/>
  <c r="E3" i="8"/>
  <c r="D5" i="8"/>
  <c r="D3" i="8"/>
  <c r="A8" i="8"/>
  <c r="A9" i="8"/>
  <c r="A10" i="8"/>
  <c r="A5" i="8"/>
  <c r="A6" i="8"/>
  <c r="A7" i="8"/>
  <c r="A4" i="8"/>
  <c r="A3" i="8"/>
  <c r="D271" i="6" l="1"/>
  <c r="F271" i="6"/>
  <c r="D259" i="6"/>
  <c r="F259" i="6"/>
  <c r="D258" i="6"/>
  <c r="F258" i="6"/>
  <c r="D276" i="6"/>
  <c r="F276" i="6"/>
  <c r="D270" i="6"/>
  <c r="F270" i="6"/>
  <c r="D264" i="6"/>
  <c r="F264" i="6"/>
  <c r="D257" i="6"/>
  <c r="F257" i="6"/>
  <c r="D281" i="6"/>
  <c r="F281" i="6"/>
  <c r="D275" i="6"/>
  <c r="F275" i="6"/>
  <c r="D269" i="6"/>
  <c r="F269" i="6"/>
  <c r="D263" i="6"/>
  <c r="F263" i="6"/>
  <c r="D265" i="6"/>
  <c r="F265" i="6"/>
  <c r="D256" i="6"/>
  <c r="F256" i="6"/>
  <c r="D280" i="6"/>
  <c r="F280" i="6"/>
  <c r="D274" i="6"/>
  <c r="F274" i="6"/>
  <c r="D268" i="6"/>
  <c r="F268" i="6"/>
  <c r="D262" i="6"/>
  <c r="F262" i="6"/>
  <c r="D290" i="6"/>
  <c r="F290" i="6"/>
  <c r="D277" i="6"/>
  <c r="F277" i="6"/>
  <c r="D267" i="6"/>
  <c r="F267" i="6"/>
  <c r="D261" i="6"/>
  <c r="F261" i="6"/>
  <c r="C289" i="6"/>
  <c r="F289" i="6"/>
  <c r="D255" i="6"/>
  <c r="F255" i="6"/>
  <c r="D260" i="6"/>
  <c r="F260" i="6"/>
  <c r="D236" i="6"/>
  <c r="F236" i="6"/>
  <c r="D266" i="6"/>
  <c r="F266" i="6"/>
  <c r="G272" i="2"/>
  <c r="G241" i="2"/>
  <c r="G229" i="2"/>
  <c r="G284" i="2"/>
  <c r="G265" i="2"/>
  <c r="G253" i="2"/>
  <c r="G304" i="2"/>
  <c r="G264" i="2"/>
  <c r="G252" i="2"/>
  <c r="G240" i="2"/>
  <c r="G228" i="2"/>
  <c r="G283" i="2"/>
  <c r="G271" i="2"/>
  <c r="G303" i="2"/>
  <c r="G260" i="2"/>
  <c r="G236" i="2"/>
  <c r="G279" i="2"/>
  <c r="G249" i="2"/>
  <c r="G258" i="2"/>
  <c r="G246" i="2"/>
  <c r="G234" i="2"/>
  <c r="G289" i="2"/>
  <c r="G277" i="2"/>
  <c r="G296" i="2"/>
  <c r="G291" i="2"/>
  <c r="G224" i="2"/>
  <c r="G267" i="2"/>
  <c r="G255" i="2"/>
  <c r="G243" i="2"/>
  <c r="G231" i="2"/>
  <c r="G286" i="2"/>
  <c r="G274" i="2"/>
  <c r="G293" i="2"/>
  <c r="G250" i="2"/>
  <c r="G238" i="2"/>
  <c r="G226" i="2"/>
  <c r="G281" i="2"/>
  <c r="G269" i="2"/>
  <c r="G298" i="2"/>
  <c r="G300" i="2"/>
  <c r="G262" i="2"/>
  <c r="G223" i="2"/>
  <c r="G257" i="2"/>
  <c r="G245" i="2"/>
  <c r="G233" i="2"/>
  <c r="G288" i="2"/>
  <c r="G276" i="2"/>
  <c r="G295" i="2"/>
  <c r="G302" i="2"/>
  <c r="G259" i="2"/>
  <c r="G247" i="2"/>
  <c r="G235" i="2"/>
  <c r="G290" i="2"/>
  <c r="G278" i="2"/>
  <c r="G297" i="2"/>
  <c r="G248" i="2"/>
  <c r="G266" i="2"/>
  <c r="G254" i="2"/>
  <c r="G242" i="2"/>
  <c r="G230" i="2"/>
  <c r="G285" i="2"/>
  <c r="G273" i="2"/>
  <c r="G305" i="2"/>
  <c r="G225" i="2"/>
  <c r="G301" i="2"/>
  <c r="G261" i="2"/>
  <c r="G256" i="2"/>
  <c r="G232" i="2"/>
  <c r="G287" i="2"/>
  <c r="G275" i="2"/>
  <c r="G294" i="2"/>
  <c r="G237" i="2"/>
  <c r="G280" i="2"/>
  <c r="G299" i="2"/>
  <c r="G268" i="2"/>
  <c r="G244" i="2"/>
  <c r="G263" i="2"/>
  <c r="G251" i="2"/>
  <c r="G239" i="2"/>
  <c r="G227" i="2"/>
  <c r="G282" i="2"/>
  <c r="G270" i="2"/>
  <c r="I224" i="4"/>
  <c r="L231" i="1" s="1"/>
  <c r="I301" i="4"/>
  <c r="L308" i="1" s="1"/>
  <c r="I297" i="4"/>
  <c r="L304" i="1" s="1"/>
  <c r="I293" i="4"/>
  <c r="L300" i="1" s="1"/>
  <c r="I289" i="4"/>
  <c r="L296" i="1" s="1"/>
  <c r="I285" i="4"/>
  <c r="L292" i="1" s="1"/>
  <c r="I281" i="4"/>
  <c r="L288" i="1" s="1"/>
  <c r="I277" i="4"/>
  <c r="L284" i="1" s="1"/>
  <c r="I273" i="4"/>
  <c r="L280" i="1" s="1"/>
  <c r="I269" i="4"/>
  <c r="L276" i="1" s="1"/>
  <c r="I265" i="4"/>
  <c r="L272" i="1" s="1"/>
  <c r="I261" i="4"/>
  <c r="L268" i="1" s="1"/>
  <c r="I257" i="4"/>
  <c r="L264" i="1" s="1"/>
  <c r="I253" i="4"/>
  <c r="L260" i="1" s="1"/>
  <c r="I249" i="4"/>
  <c r="L256" i="1" s="1"/>
  <c r="I245" i="4"/>
  <c r="L252" i="1" s="1"/>
  <c r="I241" i="4"/>
  <c r="L248" i="1" s="1"/>
  <c r="I237" i="4"/>
  <c r="L244" i="1" s="1"/>
  <c r="I233" i="4"/>
  <c r="L240" i="1" s="1"/>
  <c r="I229" i="4"/>
  <c r="L236" i="1" s="1"/>
  <c r="I223" i="4"/>
  <c r="L230" i="1" s="1"/>
  <c r="I222" i="4"/>
  <c r="L229" i="1" s="1"/>
  <c r="I304" i="4"/>
  <c r="L311" i="1" s="1"/>
  <c r="I300" i="4"/>
  <c r="L307" i="1" s="1"/>
  <c r="I296" i="4"/>
  <c r="L303" i="1" s="1"/>
  <c r="I292" i="4"/>
  <c r="L299" i="1" s="1"/>
  <c r="I288" i="4"/>
  <c r="L295" i="1" s="1"/>
  <c r="I284" i="4"/>
  <c r="L291" i="1" s="1"/>
  <c r="I280" i="4"/>
  <c r="L287" i="1" s="1"/>
  <c r="I276" i="4"/>
  <c r="L283" i="1" s="1"/>
  <c r="I272" i="4"/>
  <c r="L279" i="1" s="1"/>
  <c r="I268" i="4"/>
  <c r="L275" i="1" s="1"/>
  <c r="I264" i="4"/>
  <c r="L271" i="1" s="1"/>
  <c r="I260" i="4"/>
  <c r="L267" i="1" s="1"/>
  <c r="I256" i="4"/>
  <c r="L263" i="1" s="1"/>
  <c r="I252" i="4"/>
  <c r="L259" i="1" s="1"/>
  <c r="I248" i="4"/>
  <c r="L255" i="1" s="1"/>
  <c r="I244" i="4"/>
  <c r="L251" i="1" s="1"/>
  <c r="I240" i="4"/>
  <c r="L247" i="1" s="1"/>
  <c r="I236" i="4"/>
  <c r="L243" i="1" s="1"/>
  <c r="I232" i="4"/>
  <c r="L239" i="1" s="1"/>
  <c r="I228" i="4"/>
  <c r="L235" i="1" s="1"/>
  <c r="I303" i="4"/>
  <c r="L310" i="1" s="1"/>
  <c r="I299" i="4"/>
  <c r="L306" i="1" s="1"/>
  <c r="I295" i="4"/>
  <c r="L302" i="1" s="1"/>
  <c r="I291" i="4"/>
  <c r="L298" i="1" s="1"/>
  <c r="I287" i="4"/>
  <c r="L294" i="1" s="1"/>
  <c r="I283" i="4"/>
  <c r="L290" i="1" s="1"/>
  <c r="I279" i="4"/>
  <c r="L286" i="1" s="1"/>
  <c r="I275" i="4"/>
  <c r="L282" i="1" s="1"/>
  <c r="I271" i="4"/>
  <c r="L278" i="1" s="1"/>
  <c r="I267" i="4"/>
  <c r="L274" i="1" s="1"/>
  <c r="I263" i="4"/>
  <c r="L270" i="1" s="1"/>
  <c r="I259" i="4"/>
  <c r="L266" i="1" s="1"/>
  <c r="I255" i="4"/>
  <c r="L262" i="1" s="1"/>
  <c r="I251" i="4"/>
  <c r="L258" i="1" s="1"/>
  <c r="I247" i="4"/>
  <c r="L254" i="1" s="1"/>
  <c r="I243" i="4"/>
  <c r="L250" i="1" s="1"/>
  <c r="I239" i="4"/>
  <c r="L246" i="1" s="1"/>
  <c r="I235" i="4"/>
  <c r="L242" i="1" s="1"/>
  <c r="I231" i="4"/>
  <c r="L238" i="1" s="1"/>
  <c r="I227" i="4"/>
  <c r="L234" i="1" s="1"/>
  <c r="I302" i="4"/>
  <c r="L309" i="1" s="1"/>
  <c r="I298" i="4"/>
  <c r="L305" i="1" s="1"/>
  <c r="I294" i="4"/>
  <c r="L301" i="1" s="1"/>
  <c r="I290" i="4"/>
  <c r="L297" i="1" s="1"/>
  <c r="I286" i="4"/>
  <c r="L293" i="1" s="1"/>
  <c r="I282" i="4"/>
  <c r="L289" i="1" s="1"/>
  <c r="I278" i="4"/>
  <c r="L285" i="1" s="1"/>
  <c r="I274" i="4"/>
  <c r="L281" i="1" s="1"/>
  <c r="I270" i="4"/>
  <c r="L277" i="1" s="1"/>
  <c r="I266" i="4"/>
  <c r="L273" i="1" s="1"/>
  <c r="I262" i="4"/>
  <c r="L269" i="1" s="1"/>
  <c r="I258" i="4"/>
  <c r="L265" i="1" s="1"/>
  <c r="I254" i="4"/>
  <c r="L261" i="1" s="1"/>
  <c r="I250" i="4"/>
  <c r="L257" i="1" s="1"/>
  <c r="I246" i="4"/>
  <c r="L253" i="1" s="1"/>
  <c r="I242" i="4"/>
  <c r="L249" i="1" s="1"/>
  <c r="I238" i="4"/>
  <c r="L245" i="1" s="1"/>
  <c r="I234" i="4"/>
  <c r="L241" i="1" s="1"/>
  <c r="I230" i="4"/>
  <c r="L237" i="1" s="1"/>
  <c r="I226" i="4"/>
  <c r="L233" i="1" s="1"/>
  <c r="I225" i="4"/>
  <c r="L232" i="1" s="1"/>
  <c r="E4" i="8"/>
  <c r="F4" i="8" s="1"/>
  <c r="M222" i="1" s="1"/>
  <c r="M301" i="1"/>
  <c r="M307" i="1"/>
  <c r="M235" i="1"/>
  <c r="M242" i="1"/>
  <c r="M241" i="1"/>
  <c r="M247" i="1"/>
  <c r="M260" i="1"/>
  <c r="M305" i="1"/>
  <c r="M249" i="1"/>
  <c r="M245" i="1"/>
  <c r="M237" i="1"/>
  <c r="M280" i="1"/>
  <c r="M308" i="1"/>
  <c r="M246" i="1"/>
  <c r="M259" i="1"/>
  <c r="M251" i="1"/>
  <c r="M253" i="1"/>
  <c r="M236" i="1"/>
  <c r="M291" i="1"/>
  <c r="M310" i="1"/>
  <c r="M238" i="1"/>
  <c r="M300" i="1"/>
  <c r="M255" i="1"/>
  <c r="M248" i="1"/>
  <c r="M261" i="1"/>
  <c r="M293" i="1"/>
  <c r="M304" i="1"/>
  <c r="M295" i="1"/>
  <c r="M306" i="1"/>
  <c r="M250" i="1"/>
  <c r="M252" i="1"/>
  <c r="M309" i="1"/>
  <c r="M286" i="1"/>
  <c r="M299" i="1"/>
  <c r="M311" i="1"/>
  <c r="M257" i="1"/>
  <c r="M258" i="1"/>
  <c r="M240" i="1"/>
  <c r="M292" i="1"/>
  <c r="M302" i="1"/>
  <c r="M254" i="1"/>
  <c r="M303" i="1"/>
  <c r="C257" i="6"/>
  <c r="C277" i="6"/>
  <c r="H267" i="2"/>
  <c r="J273" i="1" s="1"/>
  <c r="O273" i="1" s="1"/>
  <c r="H243" i="2"/>
  <c r="J249" i="1" s="1"/>
  <c r="O249" i="1" s="1"/>
  <c r="H255" i="2"/>
  <c r="J261" i="1" s="1"/>
  <c r="O261" i="1" s="1"/>
  <c r="H231" i="2"/>
  <c r="J237" i="1" s="1"/>
  <c r="O237" i="1" s="1"/>
  <c r="H282" i="2"/>
  <c r="J288" i="1" s="1"/>
  <c r="O288" i="1" s="1"/>
  <c r="H271" i="2"/>
  <c r="J277" i="1" s="1"/>
  <c r="O277" i="1" s="1"/>
  <c r="H305" i="2"/>
  <c r="J311" i="1" s="1"/>
  <c r="O311" i="1" s="1"/>
  <c r="H286" i="2"/>
  <c r="J292" i="1" s="1"/>
  <c r="O292" i="1" s="1"/>
  <c r="H280" i="2"/>
  <c r="J286" i="1" s="1"/>
  <c r="O286" i="1" s="1"/>
  <c r="H299" i="2"/>
  <c r="J305" i="1" s="1"/>
  <c r="O305" i="1" s="1"/>
  <c r="H294" i="2"/>
  <c r="J300" i="1" s="1"/>
  <c r="O300" i="1" s="1"/>
  <c r="H258" i="2"/>
  <c r="J264" i="1" s="1"/>
  <c r="O264" i="1" s="1"/>
  <c r="H246" i="2"/>
  <c r="J252" i="1" s="1"/>
  <c r="O252" i="1" s="1"/>
  <c r="H290" i="2"/>
  <c r="J296" i="1" s="1"/>
  <c r="O296" i="1" s="1"/>
  <c r="H234" i="2"/>
  <c r="J240" i="1" s="1"/>
  <c r="O240" i="1" s="1"/>
  <c r="H264" i="2"/>
  <c r="J270" i="1" s="1"/>
  <c r="O270" i="1" s="1"/>
  <c r="H252" i="2"/>
  <c r="J258" i="1" s="1"/>
  <c r="O258" i="1" s="1"/>
  <c r="H240" i="2"/>
  <c r="J246" i="1" s="1"/>
  <c r="O246" i="1" s="1"/>
  <c r="H229" i="2"/>
  <c r="J235" i="1" s="1"/>
  <c r="O235" i="1" s="1"/>
  <c r="H284" i="2"/>
  <c r="J290" i="1" s="1"/>
  <c r="O290" i="1" s="1"/>
  <c r="H275" i="2"/>
  <c r="J281" i="1" s="1"/>
  <c r="O281" i="1" s="1"/>
  <c r="H273" i="2"/>
  <c r="J279" i="1" s="1"/>
  <c r="O279" i="1" s="1"/>
  <c r="H266" i="2"/>
  <c r="J272" i="1" s="1"/>
  <c r="O272" i="1" s="1"/>
  <c r="H254" i="2"/>
  <c r="J260" i="1" s="1"/>
  <c r="O260" i="1" s="1"/>
  <c r="H242" i="2"/>
  <c r="J248" i="1" s="1"/>
  <c r="O248" i="1" s="1"/>
  <c r="H230" i="2"/>
  <c r="J236" i="1" s="1"/>
  <c r="O236" i="1" s="1"/>
  <c r="H270" i="2"/>
  <c r="J276" i="1" s="1"/>
  <c r="O276" i="1" s="1"/>
  <c r="H301" i="2"/>
  <c r="J307" i="1" s="1"/>
  <c r="O307" i="1" s="1"/>
  <c r="C265" i="6"/>
  <c r="H224" i="2"/>
  <c r="J230" i="1" s="1"/>
  <c r="O230" i="1" s="1"/>
  <c r="H237" i="2"/>
  <c r="J243" i="1" s="1"/>
  <c r="O243" i="1" s="1"/>
  <c r="H226" i="2"/>
  <c r="J232" i="1" s="1"/>
  <c r="O232" i="1" s="1"/>
  <c r="H261" i="2"/>
  <c r="J267" i="1" s="1"/>
  <c r="O267" i="1" s="1"/>
  <c r="H268" i="2"/>
  <c r="J274" i="1" s="1"/>
  <c r="O274" i="1" s="1"/>
  <c r="H265" i="2"/>
  <c r="J271" i="1" s="1"/>
  <c r="O271" i="1" s="1"/>
  <c r="H256" i="2"/>
  <c r="J262" i="1" s="1"/>
  <c r="O262" i="1" s="1"/>
  <c r="H253" i="2"/>
  <c r="J259" i="1" s="1"/>
  <c r="O259" i="1" s="1"/>
  <c r="H244" i="2"/>
  <c r="J250" i="1" s="1"/>
  <c r="O250" i="1" s="1"/>
  <c r="H241" i="2"/>
  <c r="J247" i="1" s="1"/>
  <c r="O247" i="1" s="1"/>
  <c r="H232" i="2"/>
  <c r="J238" i="1" s="1"/>
  <c r="O238" i="1" s="1"/>
  <c r="H288" i="2"/>
  <c r="J294" i="1" s="1"/>
  <c r="O294" i="1" s="1"/>
  <c r="H277" i="2"/>
  <c r="J283" i="1" s="1"/>
  <c r="O283" i="1" s="1"/>
  <c r="H296" i="2"/>
  <c r="J302" i="1" s="1"/>
  <c r="O302" i="1" s="1"/>
  <c r="H300" i="2"/>
  <c r="J306" i="1" s="1"/>
  <c r="O306" i="1" s="1"/>
  <c r="C271" i="6"/>
  <c r="E271" i="6" s="1"/>
  <c r="H249" i="2"/>
  <c r="J255" i="1" s="1"/>
  <c r="O255" i="1" s="1"/>
  <c r="H263" i="2"/>
  <c r="J269" i="1" s="1"/>
  <c r="O269" i="1" s="1"/>
  <c r="H251" i="2"/>
  <c r="J257" i="1" s="1"/>
  <c r="O257" i="1" s="1"/>
  <c r="H239" i="2"/>
  <c r="J245" i="1" s="1"/>
  <c r="O245" i="1" s="1"/>
  <c r="H228" i="2"/>
  <c r="J234" i="1" s="1"/>
  <c r="O234" i="1" s="1"/>
  <c r="H285" i="2"/>
  <c r="J291" i="1" s="1"/>
  <c r="O291" i="1" s="1"/>
  <c r="H283" i="2"/>
  <c r="J289" i="1" s="1"/>
  <c r="O289" i="1" s="1"/>
  <c r="H281" i="2"/>
  <c r="J287" i="1" s="1"/>
  <c r="O287" i="1" s="1"/>
  <c r="H274" i="2"/>
  <c r="J280" i="1" s="1"/>
  <c r="O280" i="1" s="1"/>
  <c r="H269" i="2"/>
  <c r="H298" i="2"/>
  <c r="J304" i="1" s="1"/>
  <c r="O304" i="1" s="1"/>
  <c r="H291" i="2"/>
  <c r="J297" i="1" s="1"/>
  <c r="O297" i="1" s="1"/>
  <c r="H304" i="2"/>
  <c r="J310" i="1" s="1"/>
  <c r="O310" i="1" s="1"/>
  <c r="H248" i="2"/>
  <c r="J254" i="1" s="1"/>
  <c r="O254" i="1" s="1"/>
  <c r="H236" i="2"/>
  <c r="J242" i="1" s="1"/>
  <c r="O242" i="1" s="1"/>
  <c r="H225" i="2"/>
  <c r="J231" i="1" s="1"/>
  <c r="O231" i="1" s="1"/>
  <c r="H287" i="2"/>
  <c r="J293" i="1" s="1"/>
  <c r="O293" i="1" s="1"/>
  <c r="H276" i="2"/>
  <c r="J282" i="1" s="1"/>
  <c r="O282" i="1" s="1"/>
  <c r="H295" i="2"/>
  <c r="J301" i="1" s="1"/>
  <c r="O301" i="1" s="1"/>
  <c r="H293" i="2"/>
  <c r="J299" i="1" s="1"/>
  <c r="O299" i="1" s="1"/>
  <c r="H260" i="2"/>
  <c r="J266" i="1" s="1"/>
  <c r="O266" i="1" s="1"/>
  <c r="H262" i="2"/>
  <c r="J268" i="1" s="1"/>
  <c r="O268" i="1" s="1"/>
  <c r="H250" i="2"/>
  <c r="J256" i="1" s="1"/>
  <c r="O256" i="1" s="1"/>
  <c r="H238" i="2"/>
  <c r="J244" i="1" s="1"/>
  <c r="O244" i="1" s="1"/>
  <c r="H235" i="2"/>
  <c r="J241" i="1" s="1"/>
  <c r="O241" i="1" s="1"/>
  <c r="H227" i="2"/>
  <c r="J233" i="1" s="1"/>
  <c r="O233" i="1" s="1"/>
  <c r="H302" i="2"/>
  <c r="J308" i="1" s="1"/>
  <c r="O308" i="1" s="1"/>
  <c r="H259" i="2"/>
  <c r="J265" i="1" s="1"/>
  <c r="O265" i="1" s="1"/>
  <c r="H257" i="2"/>
  <c r="J263" i="1" s="1"/>
  <c r="O263" i="1" s="1"/>
  <c r="H247" i="2"/>
  <c r="J253" i="1" s="1"/>
  <c r="O253" i="1" s="1"/>
  <c r="H245" i="2"/>
  <c r="J251" i="1" s="1"/>
  <c r="O251" i="1" s="1"/>
  <c r="H233" i="2"/>
  <c r="J239" i="1" s="1"/>
  <c r="O239" i="1" s="1"/>
  <c r="H297" i="2"/>
  <c r="J303" i="1" s="1"/>
  <c r="O303" i="1" s="1"/>
  <c r="H303" i="2"/>
  <c r="J309" i="1" s="1"/>
  <c r="O309" i="1" s="1"/>
  <c r="C236" i="6"/>
  <c r="C260" i="6"/>
  <c r="C266" i="6"/>
  <c r="C274" i="6"/>
  <c r="D289" i="6"/>
  <c r="C290" i="6"/>
  <c r="C255" i="6"/>
  <c r="C261" i="6"/>
  <c r="C267" i="6"/>
  <c r="C275" i="6"/>
  <c r="C256" i="6"/>
  <c r="C262" i="6"/>
  <c r="C268" i="6"/>
  <c r="C276" i="6"/>
  <c r="C269" i="6"/>
  <c r="C263" i="6"/>
  <c r="C258" i="6"/>
  <c r="C264" i="6"/>
  <c r="C270" i="6"/>
  <c r="C280" i="6"/>
  <c r="C259" i="6"/>
  <c r="C281" i="6"/>
  <c r="H223" i="2"/>
  <c r="J229" i="1" s="1"/>
  <c r="O229" i="1" s="1"/>
  <c r="H272" i="2"/>
  <c r="J278" i="1" s="1"/>
  <c r="O278" i="1" s="1"/>
  <c r="H278" i="2"/>
  <c r="J284" i="1" s="1"/>
  <c r="O284" i="1" s="1"/>
  <c r="H289" i="2"/>
  <c r="J295" i="1" s="1"/>
  <c r="O295" i="1" s="1"/>
  <c r="H279" i="2"/>
  <c r="J285" i="1" s="1"/>
  <c r="O285" i="1" s="1"/>
  <c r="F3" i="8"/>
  <c r="M115" i="1" s="1"/>
  <c r="D7" i="8"/>
  <c r="D6" i="8"/>
  <c r="D8" i="8"/>
  <c r="D9" i="8"/>
  <c r="D10" i="8"/>
  <c r="C10" i="8"/>
  <c r="C5" i="8"/>
  <c r="E5" i="8" s="1"/>
  <c r="F5" i="8" s="1"/>
  <c r="M223" i="1" s="1"/>
  <c r="C6" i="8"/>
  <c r="C7" i="8"/>
  <c r="C8" i="8"/>
  <c r="C9" i="8"/>
  <c r="E264" i="6" l="1"/>
  <c r="M271" i="1" s="1"/>
  <c r="E290" i="6"/>
  <c r="M297" i="1" s="1"/>
  <c r="E270" i="6"/>
  <c r="M277" i="1" s="1"/>
  <c r="E277" i="6"/>
  <c r="M284" i="1" s="1"/>
  <c r="E257" i="6"/>
  <c r="M264" i="1" s="1"/>
  <c r="E280" i="6"/>
  <c r="M287" i="1" s="1"/>
  <c r="E261" i="6"/>
  <c r="M268" i="1" s="1"/>
  <c r="E258" i="6"/>
  <c r="M265" i="1" s="1"/>
  <c r="E263" i="6"/>
  <c r="M270" i="1" s="1"/>
  <c r="E274" i="6"/>
  <c r="M281" i="1" s="1"/>
  <c r="E255" i="6"/>
  <c r="M262" i="1" s="1"/>
  <c r="M276" i="1"/>
  <c r="E269" i="6"/>
  <c r="E266" i="6"/>
  <c r="M273" i="1" s="1"/>
  <c r="E276" i="6"/>
  <c r="M283" i="1" s="1"/>
  <c r="E260" i="6"/>
  <c r="M267" i="1" s="1"/>
  <c r="E289" i="6"/>
  <c r="M296" i="1" s="1"/>
  <c r="E268" i="6"/>
  <c r="M275" i="1" s="1"/>
  <c r="E236" i="6"/>
  <c r="M243" i="1" s="1"/>
  <c r="E262" i="6"/>
  <c r="M269" i="1" s="1"/>
  <c r="E256" i="6"/>
  <c r="M263" i="1" s="1"/>
  <c r="E281" i="6"/>
  <c r="M288" i="1" s="1"/>
  <c r="E275" i="6"/>
  <c r="M282" i="1" s="1"/>
  <c r="E265" i="6"/>
  <c r="M272" i="1" s="1"/>
  <c r="E259" i="6"/>
  <c r="M266" i="1" s="1"/>
  <c r="E267" i="6"/>
  <c r="M274" i="1" s="1"/>
  <c r="E10" i="8"/>
  <c r="F10" i="8" s="1"/>
  <c r="M228" i="1" s="1"/>
  <c r="E8" i="8"/>
  <c r="F8" i="8" s="1"/>
  <c r="M226" i="1" s="1"/>
  <c r="E6" i="8"/>
  <c r="F6" i="8" s="1"/>
  <c r="M224" i="1" s="1"/>
  <c r="E7" i="8"/>
  <c r="F7" i="8" s="1"/>
  <c r="M225" i="1" s="1"/>
  <c r="E9" i="8"/>
  <c r="F9" i="8" s="1"/>
  <c r="M227" i="1" s="1"/>
  <c r="J275" i="1"/>
  <c r="O275" i="1" s="1"/>
  <c r="M278" i="1"/>
  <c r="A75" i="4"/>
  <c r="C75" i="4"/>
  <c r="D75" i="4"/>
  <c r="I75" i="4" s="1"/>
  <c r="A76" i="4"/>
  <c r="C76" i="4"/>
  <c r="D76" i="4"/>
  <c r="I76" i="4" s="1"/>
  <c r="A77" i="4"/>
  <c r="C77" i="4"/>
  <c r="D77" i="4"/>
  <c r="I77" i="4" s="1"/>
  <c r="A78" i="4"/>
  <c r="C78" i="4"/>
  <c r="D78" i="4"/>
  <c r="I78" i="4" s="1"/>
  <c r="A79" i="4"/>
  <c r="C79" i="4"/>
  <c r="D79" i="4"/>
  <c r="I79" i="4" s="1"/>
  <c r="A80" i="4"/>
  <c r="C80" i="4"/>
  <c r="D80" i="4"/>
  <c r="I80" i="4" s="1"/>
  <c r="A81" i="4"/>
  <c r="C81" i="4"/>
  <c r="D81" i="4"/>
  <c r="I81" i="4" s="1"/>
  <c r="A82" i="4"/>
  <c r="C82" i="4"/>
  <c r="D82" i="4"/>
  <c r="I82" i="4" s="1"/>
  <c r="A83" i="4"/>
  <c r="C83" i="4"/>
  <c r="D83" i="4"/>
  <c r="I83" i="4" s="1"/>
  <c r="A84" i="4"/>
  <c r="C84" i="4"/>
  <c r="A85" i="4"/>
  <c r="C85" i="4"/>
  <c r="D85" i="4"/>
  <c r="I85" i="4" s="1"/>
  <c r="A86" i="4"/>
  <c r="C86" i="4"/>
  <c r="D86" i="4"/>
  <c r="I86" i="4" s="1"/>
  <c r="A87" i="4"/>
  <c r="C87" i="4"/>
  <c r="D87" i="4"/>
  <c r="I87" i="4" s="1"/>
  <c r="A88" i="4"/>
  <c r="C88" i="4"/>
  <c r="D88" i="4"/>
  <c r="I88" i="4" s="1"/>
  <c r="A89" i="4"/>
  <c r="C89" i="4"/>
  <c r="D89" i="4"/>
  <c r="I89" i="4" s="1"/>
  <c r="A90" i="4"/>
  <c r="C90" i="4"/>
  <c r="D90" i="4"/>
  <c r="I90" i="4" s="1"/>
  <c r="A91" i="4"/>
  <c r="C91" i="4"/>
  <c r="D91" i="4"/>
  <c r="I91" i="4" s="1"/>
  <c r="A92" i="4"/>
  <c r="C92" i="4"/>
  <c r="D92" i="4"/>
  <c r="I92" i="4" s="1"/>
  <c r="A93" i="4"/>
  <c r="C93" i="4"/>
  <c r="D93" i="4"/>
  <c r="I93" i="4" s="1"/>
  <c r="A94" i="4"/>
  <c r="C94" i="4"/>
  <c r="D94" i="4"/>
  <c r="I94" i="4" s="1"/>
  <c r="A95" i="4"/>
  <c r="C95" i="4"/>
  <c r="D95" i="4"/>
  <c r="I95" i="4" s="1"/>
  <c r="A96" i="4"/>
  <c r="C96" i="4"/>
  <c r="D96" i="4"/>
  <c r="I96" i="4" s="1"/>
  <c r="A97" i="4"/>
  <c r="C97" i="4"/>
  <c r="D97" i="4"/>
  <c r="I97" i="4" s="1"/>
  <c r="A98" i="4"/>
  <c r="C98" i="4"/>
  <c r="D98" i="4"/>
  <c r="I98" i="4" s="1"/>
  <c r="A99" i="4"/>
  <c r="C99" i="4"/>
  <c r="D99" i="4"/>
  <c r="I99" i="4" s="1"/>
  <c r="A100" i="4"/>
  <c r="C100" i="4"/>
  <c r="D100" i="4"/>
  <c r="I100" i="4" s="1"/>
  <c r="A101" i="4"/>
  <c r="C101" i="4"/>
  <c r="D101" i="4"/>
  <c r="I101" i="4" s="1"/>
  <c r="A102" i="4"/>
  <c r="C102" i="4"/>
  <c r="D102" i="4"/>
  <c r="I102" i="4" s="1"/>
  <c r="A103" i="4"/>
  <c r="C103" i="4"/>
  <c r="D103" i="4"/>
  <c r="I103" i="4" s="1"/>
  <c r="A104" i="4"/>
  <c r="C104" i="4"/>
  <c r="D104" i="4"/>
  <c r="I104" i="4" s="1"/>
  <c r="A105" i="4"/>
  <c r="C105" i="4"/>
  <c r="D105" i="4"/>
  <c r="I105" i="4" s="1"/>
  <c r="A106" i="4"/>
  <c r="C106" i="4"/>
  <c r="D106" i="4"/>
  <c r="I106" i="4" s="1"/>
  <c r="A107" i="4"/>
  <c r="C107" i="4"/>
  <c r="D107" i="4"/>
  <c r="I107" i="4" s="1"/>
  <c r="A108" i="4"/>
  <c r="C108" i="4"/>
  <c r="D108" i="4"/>
  <c r="I108" i="4" s="1"/>
  <c r="A109" i="4"/>
  <c r="C109" i="4"/>
  <c r="D109" i="4"/>
  <c r="I109" i="4" s="1"/>
  <c r="A110" i="4"/>
  <c r="C110" i="4"/>
  <c r="D110" i="4"/>
  <c r="I110" i="4" s="1"/>
  <c r="A111" i="4"/>
  <c r="C111" i="4"/>
  <c r="D111" i="4"/>
  <c r="I111" i="4" s="1"/>
  <c r="A112" i="4"/>
  <c r="C112" i="4"/>
  <c r="D112" i="4"/>
  <c r="I112" i="4" s="1"/>
  <c r="A113" i="4"/>
  <c r="C113" i="4"/>
  <c r="D113" i="4"/>
  <c r="I113" i="4" s="1"/>
  <c r="A114" i="4"/>
  <c r="C114" i="4"/>
  <c r="D114" i="4"/>
  <c r="I114" i="4" s="1"/>
  <c r="A115" i="4"/>
  <c r="C115" i="4"/>
  <c r="D115" i="4"/>
  <c r="I115" i="4" s="1"/>
  <c r="A116" i="4"/>
  <c r="C116" i="4"/>
  <c r="D116" i="4"/>
  <c r="I116" i="4" s="1"/>
  <c r="A117" i="4"/>
  <c r="C117" i="4"/>
  <c r="D117" i="4"/>
  <c r="I117" i="4" s="1"/>
  <c r="A118" i="4"/>
  <c r="C118" i="4"/>
  <c r="D118" i="4"/>
  <c r="I118" i="4" s="1"/>
  <c r="A119" i="4"/>
  <c r="C119" i="4"/>
  <c r="D119" i="4"/>
  <c r="I119" i="4" s="1"/>
  <c r="A120" i="4"/>
  <c r="C120" i="4"/>
  <c r="D120" i="4"/>
  <c r="I120" i="4" s="1"/>
  <c r="A121" i="4"/>
  <c r="C121" i="4"/>
  <c r="D121" i="4"/>
  <c r="I121" i="4" s="1"/>
  <c r="A122" i="4"/>
  <c r="C122" i="4"/>
  <c r="D122" i="4"/>
  <c r="I122" i="4" s="1"/>
  <c r="A123" i="4"/>
  <c r="C123" i="4"/>
  <c r="D123" i="4"/>
  <c r="I123" i="4" s="1"/>
  <c r="A124" i="4"/>
  <c r="C124" i="4"/>
  <c r="D124" i="4"/>
  <c r="I124" i="4" s="1"/>
  <c r="A125" i="4"/>
  <c r="C125" i="4"/>
  <c r="D125" i="4"/>
  <c r="I125" i="4" s="1"/>
  <c r="A126" i="4"/>
  <c r="C126" i="4"/>
  <c r="D126" i="4"/>
  <c r="I126" i="4" s="1"/>
  <c r="A127" i="4"/>
  <c r="C127" i="4"/>
  <c r="D127" i="4"/>
  <c r="I127" i="4" s="1"/>
  <c r="A128" i="4"/>
  <c r="C128" i="4"/>
  <c r="D128" i="4"/>
  <c r="I128" i="4" s="1"/>
  <c r="A129" i="4"/>
  <c r="C129" i="4"/>
  <c r="D129" i="4"/>
  <c r="I129" i="4" s="1"/>
  <c r="A130" i="4"/>
  <c r="C130" i="4"/>
  <c r="D130" i="4"/>
  <c r="I130" i="4" s="1"/>
  <c r="A131" i="4"/>
  <c r="C131" i="4"/>
  <c r="D131" i="4"/>
  <c r="I131" i="4" s="1"/>
  <c r="A132" i="4"/>
  <c r="C132" i="4"/>
  <c r="D132" i="4"/>
  <c r="I132" i="4" s="1"/>
  <c r="A133" i="4"/>
  <c r="C133" i="4"/>
  <c r="D133" i="4"/>
  <c r="I133" i="4" s="1"/>
  <c r="A134" i="4"/>
  <c r="C134" i="4"/>
  <c r="D134" i="4"/>
  <c r="I134" i="4" s="1"/>
  <c r="A135" i="4"/>
  <c r="C135" i="4"/>
  <c r="D135" i="4"/>
  <c r="I135" i="4" s="1"/>
  <c r="A136" i="4"/>
  <c r="C136" i="4"/>
  <c r="D136" i="4"/>
  <c r="I136" i="4" s="1"/>
  <c r="A137" i="4"/>
  <c r="C137" i="4"/>
  <c r="D137" i="4"/>
  <c r="I137" i="4" s="1"/>
  <c r="A138" i="4"/>
  <c r="C138" i="4"/>
  <c r="D138" i="4"/>
  <c r="I138" i="4" s="1"/>
  <c r="A139" i="4"/>
  <c r="C139" i="4"/>
  <c r="D139" i="4"/>
  <c r="I139" i="4" s="1"/>
  <c r="A140" i="4"/>
  <c r="C140" i="4"/>
  <c r="D140" i="4"/>
  <c r="I140" i="4" s="1"/>
  <c r="A141" i="4"/>
  <c r="C141" i="4"/>
  <c r="D141" i="4"/>
  <c r="I141" i="4" s="1"/>
  <c r="A142" i="4"/>
  <c r="C142" i="4"/>
  <c r="D142" i="4"/>
  <c r="I142" i="4" s="1"/>
  <c r="A143" i="4"/>
  <c r="C143" i="4"/>
  <c r="D143" i="4"/>
  <c r="I143" i="4" s="1"/>
  <c r="A144" i="4"/>
  <c r="C144" i="4"/>
  <c r="D144" i="4"/>
  <c r="I144" i="4" s="1"/>
  <c r="A145" i="4"/>
  <c r="C145" i="4"/>
  <c r="D145" i="4"/>
  <c r="I145" i="4" s="1"/>
  <c r="A146" i="4"/>
  <c r="C146" i="4"/>
  <c r="D146" i="4"/>
  <c r="I146" i="4" s="1"/>
  <c r="A147" i="4"/>
  <c r="C147" i="4"/>
  <c r="D147" i="4"/>
  <c r="I147" i="4" s="1"/>
  <c r="A148" i="4"/>
  <c r="C148" i="4"/>
  <c r="D148" i="4"/>
  <c r="I148" i="4" s="1"/>
  <c r="A149" i="4"/>
  <c r="C149" i="4"/>
  <c r="D149" i="4"/>
  <c r="I149" i="4" s="1"/>
  <c r="A150" i="4"/>
  <c r="C150" i="4"/>
  <c r="D150" i="4"/>
  <c r="I150" i="4" s="1"/>
  <c r="A151" i="4"/>
  <c r="C151" i="4"/>
  <c r="D151" i="4"/>
  <c r="I151" i="4" s="1"/>
  <c r="A152" i="4"/>
  <c r="C152" i="4"/>
  <c r="D152" i="4"/>
  <c r="I152" i="4" s="1"/>
  <c r="A153" i="4"/>
  <c r="C153" i="4"/>
  <c r="D153" i="4"/>
  <c r="I153" i="4" s="1"/>
  <c r="A154" i="4"/>
  <c r="C154" i="4"/>
  <c r="D154" i="4"/>
  <c r="I154" i="4" s="1"/>
  <c r="A155" i="4"/>
  <c r="C155" i="4"/>
  <c r="D155" i="4"/>
  <c r="I155" i="4" s="1"/>
  <c r="A156" i="4"/>
  <c r="C156" i="4"/>
  <c r="D156" i="4"/>
  <c r="I156" i="4" s="1"/>
  <c r="A157" i="4"/>
  <c r="C157" i="4"/>
  <c r="D157" i="4"/>
  <c r="I157" i="4" s="1"/>
  <c r="A158" i="4"/>
  <c r="C158" i="4"/>
  <c r="D158" i="4"/>
  <c r="I158" i="4" s="1"/>
  <c r="A159" i="4"/>
  <c r="C159" i="4"/>
  <c r="D159" i="4"/>
  <c r="I159" i="4" s="1"/>
  <c r="A160" i="4"/>
  <c r="C160" i="4"/>
  <c r="D160" i="4"/>
  <c r="I160" i="4" s="1"/>
  <c r="A161" i="4"/>
  <c r="C161" i="4"/>
  <c r="D161" i="4"/>
  <c r="I161" i="4" s="1"/>
  <c r="A162" i="4"/>
  <c r="C162" i="4"/>
  <c r="D162" i="4"/>
  <c r="I162" i="4" s="1"/>
  <c r="A163" i="4"/>
  <c r="C163" i="4"/>
  <c r="D163" i="4"/>
  <c r="I163" i="4" s="1"/>
  <c r="A164" i="4"/>
  <c r="C164" i="4"/>
  <c r="D164" i="4"/>
  <c r="I164" i="4" s="1"/>
  <c r="A165" i="4"/>
  <c r="C165" i="4"/>
  <c r="D165" i="4"/>
  <c r="I165" i="4" s="1"/>
  <c r="A166" i="4"/>
  <c r="C166" i="4"/>
  <c r="D166" i="4"/>
  <c r="I166" i="4" s="1"/>
  <c r="A167" i="4"/>
  <c r="C167" i="4"/>
  <c r="D167" i="4"/>
  <c r="I167" i="4" s="1"/>
  <c r="A168" i="4"/>
  <c r="C168" i="4"/>
  <c r="D168" i="4"/>
  <c r="I168" i="4" s="1"/>
  <c r="A169" i="4"/>
  <c r="C169" i="4"/>
  <c r="D169" i="4"/>
  <c r="I169" i="4" s="1"/>
  <c r="A170" i="4"/>
  <c r="C170" i="4"/>
  <c r="D170" i="4"/>
  <c r="I170" i="4" s="1"/>
  <c r="A171" i="4"/>
  <c r="C171" i="4"/>
  <c r="D171" i="4"/>
  <c r="I171" i="4" s="1"/>
  <c r="A172" i="4"/>
  <c r="C172" i="4"/>
  <c r="D172" i="4"/>
  <c r="I172" i="4" s="1"/>
  <c r="A173" i="4"/>
  <c r="C173" i="4"/>
  <c r="D173" i="4"/>
  <c r="I173" i="4" s="1"/>
  <c r="A174" i="4"/>
  <c r="C174" i="4"/>
  <c r="D174" i="4"/>
  <c r="I174" i="4" s="1"/>
  <c r="A175" i="4"/>
  <c r="C175" i="4"/>
  <c r="D175" i="4"/>
  <c r="I175" i="4" s="1"/>
  <c r="A176" i="4"/>
  <c r="C176" i="4"/>
  <c r="D176" i="4"/>
  <c r="I176" i="4" s="1"/>
  <c r="A177" i="4"/>
  <c r="C177" i="4"/>
  <c r="D177" i="4"/>
  <c r="I177" i="4" s="1"/>
  <c r="A178" i="4"/>
  <c r="C178" i="4"/>
  <c r="D178" i="4"/>
  <c r="I178" i="4" s="1"/>
  <c r="A179" i="4"/>
  <c r="C179" i="4"/>
  <c r="D179" i="4"/>
  <c r="I179" i="4" s="1"/>
  <c r="A180" i="4"/>
  <c r="C180" i="4"/>
  <c r="D180" i="4"/>
  <c r="I180" i="4" s="1"/>
  <c r="A181" i="4"/>
  <c r="C181" i="4"/>
  <c r="D181" i="4"/>
  <c r="I181" i="4" s="1"/>
  <c r="A182" i="4"/>
  <c r="C182" i="4"/>
  <c r="D182" i="4"/>
  <c r="I182" i="4" s="1"/>
  <c r="A183" i="4"/>
  <c r="C183" i="4"/>
  <c r="D183" i="4"/>
  <c r="I183" i="4" s="1"/>
  <c r="A184" i="4"/>
  <c r="C184" i="4"/>
  <c r="D184" i="4"/>
  <c r="I184" i="4" s="1"/>
  <c r="A185" i="4"/>
  <c r="C185" i="4"/>
  <c r="D185" i="4"/>
  <c r="I185" i="4" s="1"/>
  <c r="A186" i="4"/>
  <c r="C186" i="4"/>
  <c r="D186" i="4"/>
  <c r="I186" i="4" s="1"/>
  <c r="A187" i="4"/>
  <c r="C187" i="4"/>
  <c r="D187" i="4"/>
  <c r="I187" i="4" s="1"/>
  <c r="A188" i="4"/>
  <c r="C188" i="4"/>
  <c r="D188" i="4"/>
  <c r="I188" i="4" s="1"/>
  <c r="A189" i="4"/>
  <c r="C189" i="4"/>
  <c r="D189" i="4"/>
  <c r="I189" i="4" s="1"/>
  <c r="A190" i="4"/>
  <c r="C190" i="4"/>
  <c r="D190" i="4"/>
  <c r="I190" i="4" s="1"/>
  <c r="A191" i="4"/>
  <c r="C191" i="4"/>
  <c r="D191" i="4"/>
  <c r="I191" i="4" s="1"/>
  <c r="A192" i="4"/>
  <c r="C192" i="4"/>
  <c r="D192" i="4"/>
  <c r="I192" i="4" s="1"/>
  <c r="A193" i="4"/>
  <c r="C193" i="4"/>
  <c r="D193" i="4"/>
  <c r="I193" i="4" s="1"/>
  <c r="A194" i="4"/>
  <c r="C194" i="4"/>
  <c r="D194" i="4"/>
  <c r="I194" i="4" s="1"/>
  <c r="A195" i="4"/>
  <c r="C195" i="4"/>
  <c r="D195" i="4"/>
  <c r="I195" i="4" s="1"/>
  <c r="A196" i="4"/>
  <c r="C196" i="4"/>
  <c r="D196" i="4"/>
  <c r="I196" i="4" s="1"/>
  <c r="A197" i="4"/>
  <c r="C197" i="4"/>
  <c r="D197" i="4"/>
  <c r="I197" i="4" s="1"/>
  <c r="A198" i="4"/>
  <c r="C198" i="4"/>
  <c r="D198" i="4"/>
  <c r="I198" i="4" s="1"/>
  <c r="A199" i="4"/>
  <c r="C199" i="4"/>
  <c r="D199" i="4"/>
  <c r="I199" i="4" s="1"/>
  <c r="A200" i="4"/>
  <c r="C200" i="4"/>
  <c r="D200" i="4"/>
  <c r="I200" i="4" s="1"/>
  <c r="A201" i="4"/>
  <c r="C201" i="4"/>
  <c r="D201" i="4"/>
  <c r="I201" i="4" s="1"/>
  <c r="A202" i="4"/>
  <c r="C202" i="4"/>
  <c r="D202" i="4"/>
  <c r="I202" i="4" s="1"/>
  <c r="A203" i="4"/>
  <c r="C203" i="4"/>
  <c r="D203" i="4"/>
  <c r="I203" i="4" s="1"/>
  <c r="A204" i="4"/>
  <c r="C204" i="4"/>
  <c r="D204" i="4"/>
  <c r="I204" i="4" s="1"/>
  <c r="A205" i="4"/>
  <c r="C205" i="4"/>
  <c r="D205" i="4"/>
  <c r="I205" i="4" s="1"/>
  <c r="A206" i="4"/>
  <c r="C206" i="4"/>
  <c r="D206" i="4"/>
  <c r="I206" i="4" s="1"/>
  <c r="A207" i="4"/>
  <c r="C207" i="4"/>
  <c r="D207" i="4"/>
  <c r="I207" i="4" s="1"/>
  <c r="A208" i="4"/>
  <c r="C208" i="4"/>
  <c r="D208" i="4"/>
  <c r="I208" i="4" s="1"/>
  <c r="A209" i="4"/>
  <c r="C209" i="4"/>
  <c r="D209" i="4"/>
  <c r="I209" i="4" s="1"/>
  <c r="A210" i="4"/>
  <c r="C210" i="4"/>
  <c r="D210" i="4"/>
  <c r="I210" i="4" s="1"/>
  <c r="A211" i="4"/>
  <c r="C211" i="4"/>
  <c r="D211" i="4"/>
  <c r="I211" i="4" s="1"/>
  <c r="A212" i="4"/>
  <c r="C212" i="4"/>
  <c r="D212" i="4"/>
  <c r="I212" i="4" s="1"/>
  <c r="A213" i="4"/>
  <c r="C213" i="4"/>
  <c r="D213" i="4"/>
  <c r="I213" i="4" s="1"/>
  <c r="A214" i="4"/>
  <c r="C214" i="4"/>
  <c r="D214" i="4"/>
  <c r="I214" i="4" s="1"/>
  <c r="A215" i="4"/>
  <c r="C215" i="4"/>
  <c r="D215" i="4"/>
  <c r="I215" i="4" s="1"/>
  <c r="A216" i="4"/>
  <c r="C216" i="4"/>
  <c r="D216" i="4"/>
  <c r="I216" i="4" s="1"/>
  <c r="A217" i="4"/>
  <c r="C217" i="4"/>
  <c r="D217" i="4"/>
  <c r="I217" i="4" s="1"/>
  <c r="A218" i="4"/>
  <c r="C218" i="4"/>
  <c r="D218" i="4"/>
  <c r="I218" i="4" s="1"/>
  <c r="A219" i="4"/>
  <c r="C219" i="4"/>
  <c r="D219" i="4"/>
  <c r="I219" i="4" s="1"/>
  <c r="A220" i="4"/>
  <c r="C220" i="4"/>
  <c r="D220" i="4"/>
  <c r="I220" i="4" s="1"/>
  <c r="A221" i="4"/>
  <c r="C221" i="4"/>
  <c r="D221" i="4"/>
  <c r="I221" i="4" s="1"/>
  <c r="D74" i="4"/>
  <c r="I74" i="4" s="1"/>
  <c r="C74" i="4"/>
  <c r="A74" i="4"/>
  <c r="A364" i="4"/>
  <c r="C364" i="4"/>
  <c r="D364" i="4"/>
  <c r="I364" i="4" s="1"/>
  <c r="A365" i="4"/>
  <c r="C365" i="4"/>
  <c r="D365" i="4"/>
  <c r="I365" i="4" s="1"/>
  <c r="A366" i="4"/>
  <c r="C366" i="4"/>
  <c r="D366" i="4"/>
  <c r="I366" i="4" s="1"/>
  <c r="A367" i="4"/>
  <c r="C367" i="4"/>
  <c r="D367" i="4"/>
  <c r="I367" i="4" s="1"/>
  <c r="A368" i="4"/>
  <c r="C368" i="4"/>
  <c r="D368" i="4"/>
  <c r="I368" i="4" s="1"/>
  <c r="A369" i="4"/>
  <c r="C369" i="4"/>
  <c r="D369" i="4"/>
  <c r="I369" i="4" s="1"/>
  <c r="A370" i="4"/>
  <c r="C370" i="4"/>
  <c r="D370" i="4"/>
  <c r="I370" i="4" s="1"/>
  <c r="A371" i="4"/>
  <c r="C371" i="4"/>
  <c r="D371" i="4"/>
  <c r="I371" i="4" s="1"/>
  <c r="A372" i="4"/>
  <c r="C372" i="4"/>
  <c r="D372" i="4"/>
  <c r="I372" i="4" s="1"/>
  <c r="A373" i="4"/>
  <c r="C373" i="4"/>
  <c r="D373" i="4"/>
  <c r="I373" i="4" s="1"/>
  <c r="A374" i="4"/>
  <c r="C374" i="4"/>
  <c r="D374" i="4"/>
  <c r="I374" i="4" s="1"/>
  <c r="A375" i="4"/>
  <c r="C375" i="4"/>
  <c r="D375" i="4"/>
  <c r="I375" i="4" s="1"/>
  <c r="A376" i="4"/>
  <c r="C376" i="4"/>
  <c r="D376" i="4"/>
  <c r="I376" i="4" s="1"/>
  <c r="A377" i="4"/>
  <c r="C377" i="4"/>
  <c r="D377" i="4"/>
  <c r="I377" i="4" s="1"/>
  <c r="A378" i="4"/>
  <c r="C378" i="4"/>
  <c r="D378" i="4"/>
  <c r="I378" i="4" s="1"/>
  <c r="A379" i="4"/>
  <c r="C379" i="4"/>
  <c r="D379" i="4"/>
  <c r="I379" i="4" s="1"/>
  <c r="A380" i="4"/>
  <c r="C380" i="4"/>
  <c r="D380" i="4"/>
  <c r="I380" i="4" s="1"/>
  <c r="A381" i="4"/>
  <c r="C381" i="4"/>
  <c r="D381" i="4"/>
  <c r="I381" i="4" s="1"/>
  <c r="A382" i="4"/>
  <c r="C382" i="4"/>
  <c r="D382" i="4"/>
  <c r="I382" i="4" s="1"/>
  <c r="A383" i="4"/>
  <c r="C383" i="4"/>
  <c r="D383" i="4"/>
  <c r="I383" i="4" s="1"/>
  <c r="A384" i="4"/>
  <c r="C384" i="4"/>
  <c r="D384" i="4"/>
  <c r="I384" i="4" s="1"/>
  <c r="A385" i="4"/>
  <c r="C385" i="4"/>
  <c r="D385" i="4"/>
  <c r="I385" i="4" s="1"/>
  <c r="A386" i="4"/>
  <c r="C386" i="4"/>
  <c r="D386" i="4"/>
  <c r="I386" i="4" s="1"/>
  <c r="A387" i="4"/>
  <c r="C387" i="4"/>
  <c r="D387" i="4"/>
  <c r="I387" i="4" s="1"/>
  <c r="A388" i="4"/>
  <c r="C388" i="4"/>
  <c r="D388" i="4"/>
  <c r="I388" i="4" s="1"/>
  <c r="A389" i="4"/>
  <c r="C389" i="4"/>
  <c r="D389" i="4"/>
  <c r="I389" i="4" s="1"/>
  <c r="A390" i="4"/>
  <c r="C390" i="4"/>
  <c r="D390" i="4"/>
  <c r="I390" i="4" s="1"/>
  <c r="A391" i="4"/>
  <c r="C391" i="4"/>
  <c r="D391" i="4"/>
  <c r="I391" i="4" s="1"/>
  <c r="A392" i="4"/>
  <c r="C392" i="4"/>
  <c r="D392" i="4"/>
  <c r="I392" i="4" s="1"/>
  <c r="A393" i="4"/>
  <c r="C393" i="4"/>
  <c r="D393" i="4"/>
  <c r="I393" i="4" s="1"/>
  <c r="A394" i="4"/>
  <c r="C394" i="4"/>
  <c r="D394" i="4"/>
  <c r="I394" i="4" s="1"/>
  <c r="A395" i="4"/>
  <c r="C395" i="4"/>
  <c r="D395" i="4"/>
  <c r="I395" i="4" s="1"/>
  <c r="A396" i="4"/>
  <c r="C396" i="4"/>
  <c r="D396" i="4"/>
  <c r="I396" i="4" s="1"/>
  <c r="A397" i="4"/>
  <c r="C397" i="4"/>
  <c r="D397" i="4"/>
  <c r="I397" i="4" s="1"/>
  <c r="A398" i="4"/>
  <c r="C398" i="4"/>
  <c r="A399" i="4"/>
  <c r="C399" i="4"/>
  <c r="D399" i="4"/>
  <c r="I399" i="4" s="1"/>
  <c r="A400" i="4"/>
  <c r="C400" i="4"/>
  <c r="D400" i="4"/>
  <c r="I400" i="4" s="1"/>
  <c r="A401" i="4"/>
  <c r="C401" i="4"/>
  <c r="D401" i="4"/>
  <c r="I401" i="4" s="1"/>
  <c r="A402" i="4"/>
  <c r="C402" i="4"/>
  <c r="D402" i="4"/>
  <c r="I402" i="4" s="1"/>
  <c r="A403" i="4"/>
  <c r="C403" i="4"/>
  <c r="D403" i="4"/>
  <c r="I403" i="4" s="1"/>
  <c r="A404" i="4"/>
  <c r="C404" i="4"/>
  <c r="D404" i="4"/>
  <c r="I404" i="4" s="1"/>
  <c r="A405" i="4"/>
  <c r="C405" i="4"/>
  <c r="D405" i="4"/>
  <c r="I405" i="4" s="1"/>
  <c r="A406" i="4"/>
  <c r="C406" i="4"/>
  <c r="D406" i="4"/>
  <c r="I406" i="4" s="1"/>
  <c r="A407" i="4"/>
  <c r="C407" i="4"/>
  <c r="D407" i="4"/>
  <c r="I407" i="4" s="1"/>
  <c r="A408" i="4"/>
  <c r="C408" i="4"/>
  <c r="D408" i="4"/>
  <c r="I408" i="4" s="1"/>
  <c r="D399" i="6"/>
  <c r="D398" i="6"/>
  <c r="D397" i="6"/>
  <c r="C399" i="6"/>
  <c r="C398" i="6"/>
  <c r="C397" i="6"/>
  <c r="A76" i="2"/>
  <c r="B76" i="2"/>
  <c r="C76" i="2"/>
  <c r="D76" i="2"/>
  <c r="E76" i="2"/>
  <c r="A77" i="2"/>
  <c r="B77" i="2"/>
  <c r="C77" i="2"/>
  <c r="D77" i="2"/>
  <c r="E77" i="2"/>
  <c r="A78" i="2"/>
  <c r="B78" i="2"/>
  <c r="C78" i="2"/>
  <c r="D78" i="2"/>
  <c r="E78" i="2"/>
  <c r="A79" i="2"/>
  <c r="B79" i="2"/>
  <c r="C79" i="2"/>
  <c r="D79" i="2"/>
  <c r="E79" i="2"/>
  <c r="A80" i="2"/>
  <c r="B80" i="2"/>
  <c r="G80" i="2" s="1"/>
  <c r="C80" i="2"/>
  <c r="D80" i="2"/>
  <c r="E80" i="2"/>
  <c r="A81" i="2"/>
  <c r="B81" i="2"/>
  <c r="C81" i="2"/>
  <c r="D81" i="2"/>
  <c r="E81" i="2"/>
  <c r="A82" i="2"/>
  <c r="B82" i="2"/>
  <c r="C82" i="2"/>
  <c r="D82" i="2"/>
  <c r="E82" i="2"/>
  <c r="A83" i="2"/>
  <c r="B83" i="2"/>
  <c r="C83" i="2"/>
  <c r="D83" i="2"/>
  <c r="E83" i="2"/>
  <c r="A84" i="2"/>
  <c r="B84" i="2"/>
  <c r="C84" i="2"/>
  <c r="D84" i="2"/>
  <c r="E84" i="2"/>
  <c r="A85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G92" i="2" s="1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95" i="2"/>
  <c r="B95" i="2"/>
  <c r="C95" i="2"/>
  <c r="D95" i="2"/>
  <c r="E95" i="2"/>
  <c r="A96" i="2"/>
  <c r="B96" i="2"/>
  <c r="C96" i="2"/>
  <c r="D96" i="2"/>
  <c r="E96" i="2"/>
  <c r="A97" i="2"/>
  <c r="B97" i="2"/>
  <c r="C97" i="2"/>
  <c r="D97" i="2"/>
  <c r="E97" i="2"/>
  <c r="A98" i="2"/>
  <c r="B98" i="2"/>
  <c r="C98" i="2"/>
  <c r="D98" i="2"/>
  <c r="E98" i="2"/>
  <c r="A99" i="2"/>
  <c r="B99" i="2"/>
  <c r="C99" i="2"/>
  <c r="D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A103" i="2"/>
  <c r="B103" i="2"/>
  <c r="C103" i="2"/>
  <c r="D103" i="2"/>
  <c r="E103" i="2"/>
  <c r="A104" i="2"/>
  <c r="B104" i="2"/>
  <c r="G104" i="2" s="1"/>
  <c r="C104" i="2"/>
  <c r="D104" i="2"/>
  <c r="E104" i="2"/>
  <c r="A105" i="2"/>
  <c r="B105" i="2"/>
  <c r="C105" i="2"/>
  <c r="D105" i="2"/>
  <c r="E105" i="2"/>
  <c r="A106" i="2"/>
  <c r="B106" i="2"/>
  <c r="C106" i="2"/>
  <c r="D106" i="2"/>
  <c r="E106" i="2"/>
  <c r="A107" i="2"/>
  <c r="B107" i="2"/>
  <c r="C107" i="2"/>
  <c r="D107" i="2"/>
  <c r="E107" i="2"/>
  <c r="A108" i="2"/>
  <c r="B108" i="2"/>
  <c r="C108" i="2"/>
  <c r="D108" i="2"/>
  <c r="E108" i="2"/>
  <c r="A109" i="2"/>
  <c r="B109" i="2"/>
  <c r="C109" i="2"/>
  <c r="D109" i="2"/>
  <c r="E109" i="2"/>
  <c r="A110" i="2"/>
  <c r="B110" i="2"/>
  <c r="C110" i="2"/>
  <c r="D110" i="2"/>
  <c r="E110" i="2"/>
  <c r="A111" i="2"/>
  <c r="B111" i="2"/>
  <c r="C111" i="2"/>
  <c r="D111" i="2"/>
  <c r="E111" i="2"/>
  <c r="A112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G116" i="2" s="1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2" i="2"/>
  <c r="B122" i="2"/>
  <c r="C122" i="2"/>
  <c r="D122" i="2"/>
  <c r="E122" i="2"/>
  <c r="A123" i="2"/>
  <c r="B123" i="2"/>
  <c r="C123" i="2"/>
  <c r="D123" i="2"/>
  <c r="E123" i="2"/>
  <c r="A124" i="2"/>
  <c r="B124" i="2"/>
  <c r="C124" i="2"/>
  <c r="D124" i="2"/>
  <c r="E124" i="2"/>
  <c r="A125" i="2"/>
  <c r="B125" i="2"/>
  <c r="C125" i="2"/>
  <c r="D125" i="2"/>
  <c r="E125" i="2"/>
  <c r="A126" i="2"/>
  <c r="B126" i="2"/>
  <c r="C126" i="2"/>
  <c r="D126" i="2"/>
  <c r="E126" i="2"/>
  <c r="A127" i="2"/>
  <c r="B127" i="2"/>
  <c r="C127" i="2"/>
  <c r="D127" i="2"/>
  <c r="E127" i="2"/>
  <c r="A128" i="2"/>
  <c r="B128" i="2"/>
  <c r="G128" i="2" s="1"/>
  <c r="C128" i="2"/>
  <c r="D128" i="2"/>
  <c r="E128" i="2"/>
  <c r="A129" i="2"/>
  <c r="B129" i="2"/>
  <c r="C129" i="2"/>
  <c r="D129" i="2"/>
  <c r="E129" i="2"/>
  <c r="A130" i="2"/>
  <c r="B130" i="2"/>
  <c r="C130" i="2"/>
  <c r="D130" i="2"/>
  <c r="E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34" i="2"/>
  <c r="B134" i="2"/>
  <c r="C134" i="2"/>
  <c r="D134" i="2"/>
  <c r="E134" i="2"/>
  <c r="A135" i="2"/>
  <c r="B135" i="2"/>
  <c r="C135" i="2"/>
  <c r="D135" i="2"/>
  <c r="E135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A139" i="2"/>
  <c r="B139" i="2"/>
  <c r="C139" i="2"/>
  <c r="D139" i="2"/>
  <c r="E139" i="2"/>
  <c r="A140" i="2"/>
  <c r="B140" i="2"/>
  <c r="G140" i="2" s="1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A152" i="2"/>
  <c r="B152" i="2"/>
  <c r="G152" i="2" s="1"/>
  <c r="C152" i="2"/>
  <c r="D152" i="2"/>
  <c r="E152" i="2"/>
  <c r="A153" i="2"/>
  <c r="B153" i="2"/>
  <c r="C153" i="2"/>
  <c r="D153" i="2"/>
  <c r="E153" i="2"/>
  <c r="A154" i="2"/>
  <c r="B154" i="2"/>
  <c r="C154" i="2"/>
  <c r="D154" i="2"/>
  <c r="E154" i="2"/>
  <c r="A155" i="2"/>
  <c r="B155" i="2"/>
  <c r="C155" i="2"/>
  <c r="D155" i="2"/>
  <c r="E155" i="2"/>
  <c r="A156" i="2"/>
  <c r="B156" i="2"/>
  <c r="C156" i="2"/>
  <c r="D156" i="2"/>
  <c r="E156" i="2"/>
  <c r="A157" i="2"/>
  <c r="B157" i="2"/>
  <c r="C157" i="2"/>
  <c r="D157" i="2"/>
  <c r="E157" i="2"/>
  <c r="A158" i="2"/>
  <c r="B158" i="2"/>
  <c r="C158" i="2"/>
  <c r="D158" i="2"/>
  <c r="E158" i="2"/>
  <c r="A159" i="2"/>
  <c r="B159" i="2"/>
  <c r="C159" i="2"/>
  <c r="D159" i="2"/>
  <c r="E159" i="2"/>
  <c r="A160" i="2"/>
  <c r="B160" i="2"/>
  <c r="C160" i="2"/>
  <c r="D160" i="2"/>
  <c r="E160" i="2"/>
  <c r="A161" i="2"/>
  <c r="B161" i="2"/>
  <c r="C161" i="2"/>
  <c r="D161" i="2"/>
  <c r="E161" i="2"/>
  <c r="A162" i="2"/>
  <c r="B162" i="2"/>
  <c r="C162" i="2"/>
  <c r="D162" i="2"/>
  <c r="E162" i="2"/>
  <c r="A163" i="2"/>
  <c r="B163" i="2"/>
  <c r="C163" i="2"/>
  <c r="D163" i="2"/>
  <c r="E163" i="2"/>
  <c r="A164" i="2"/>
  <c r="B164" i="2"/>
  <c r="G164" i="2" s="1"/>
  <c r="C164" i="2"/>
  <c r="D164" i="2"/>
  <c r="E164" i="2"/>
  <c r="A165" i="2"/>
  <c r="B165" i="2"/>
  <c r="C165" i="2"/>
  <c r="D165" i="2"/>
  <c r="E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D185" i="2"/>
  <c r="E185" i="2"/>
  <c r="A186" i="2"/>
  <c r="B186" i="2"/>
  <c r="C186" i="2"/>
  <c r="D186" i="2"/>
  <c r="E186" i="2"/>
  <c r="A187" i="2"/>
  <c r="B187" i="2"/>
  <c r="C187" i="2"/>
  <c r="D187" i="2"/>
  <c r="E187" i="2"/>
  <c r="A188" i="2"/>
  <c r="B188" i="2"/>
  <c r="G188" i="2" s="1"/>
  <c r="C188" i="2"/>
  <c r="D188" i="2"/>
  <c r="E188" i="2"/>
  <c r="A189" i="2"/>
  <c r="B189" i="2"/>
  <c r="C189" i="2"/>
  <c r="D189" i="2"/>
  <c r="E189" i="2"/>
  <c r="A190" i="2"/>
  <c r="B190" i="2"/>
  <c r="C190" i="2"/>
  <c r="D190" i="2"/>
  <c r="E190" i="2"/>
  <c r="A191" i="2"/>
  <c r="B191" i="2"/>
  <c r="C191" i="2"/>
  <c r="D191" i="2"/>
  <c r="E191" i="2"/>
  <c r="A192" i="2"/>
  <c r="B192" i="2"/>
  <c r="C192" i="2"/>
  <c r="D192" i="2"/>
  <c r="E192" i="2"/>
  <c r="A19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3" i="2"/>
  <c r="B203" i="2"/>
  <c r="C203" i="2"/>
  <c r="D203" i="2"/>
  <c r="E203" i="2"/>
  <c r="A204" i="2"/>
  <c r="B204" i="2"/>
  <c r="C204" i="2"/>
  <c r="D204" i="2"/>
  <c r="E204" i="2"/>
  <c r="A205" i="2"/>
  <c r="B205" i="2"/>
  <c r="C205" i="2"/>
  <c r="D205" i="2"/>
  <c r="E205" i="2"/>
  <c r="A206" i="2"/>
  <c r="B206" i="2"/>
  <c r="C206" i="2"/>
  <c r="D206" i="2"/>
  <c r="E206" i="2"/>
  <c r="A207" i="2"/>
  <c r="B207" i="2"/>
  <c r="C207" i="2"/>
  <c r="D207" i="2"/>
  <c r="E207" i="2"/>
  <c r="A208" i="2"/>
  <c r="B208" i="2"/>
  <c r="C208" i="2"/>
  <c r="D208" i="2"/>
  <c r="E208" i="2"/>
  <c r="A209" i="2"/>
  <c r="B209" i="2"/>
  <c r="C209" i="2"/>
  <c r="D209" i="2"/>
  <c r="E209" i="2"/>
  <c r="A210" i="2"/>
  <c r="B210" i="2"/>
  <c r="C210" i="2"/>
  <c r="D210" i="2"/>
  <c r="E210" i="2"/>
  <c r="A211" i="2"/>
  <c r="B211" i="2"/>
  <c r="C211" i="2"/>
  <c r="D211" i="2"/>
  <c r="E211" i="2"/>
  <c r="A212" i="2"/>
  <c r="B212" i="2"/>
  <c r="C212" i="2"/>
  <c r="D212" i="2"/>
  <c r="E212" i="2"/>
  <c r="A213" i="2"/>
  <c r="B213" i="2"/>
  <c r="C213" i="2"/>
  <c r="D213" i="2"/>
  <c r="E213" i="2"/>
  <c r="A214" i="2"/>
  <c r="B214" i="2"/>
  <c r="C214" i="2"/>
  <c r="D214" i="2"/>
  <c r="E214" i="2"/>
  <c r="A215" i="2"/>
  <c r="B215" i="2"/>
  <c r="C215" i="2"/>
  <c r="D215" i="2"/>
  <c r="E215" i="2"/>
  <c r="A216" i="2"/>
  <c r="B216" i="2"/>
  <c r="C216" i="2"/>
  <c r="D216" i="2"/>
  <c r="E216" i="2"/>
  <c r="A217" i="2"/>
  <c r="B217" i="2"/>
  <c r="C217" i="2"/>
  <c r="D217" i="2"/>
  <c r="E217" i="2"/>
  <c r="A218" i="2"/>
  <c r="B218" i="2"/>
  <c r="C218" i="2"/>
  <c r="D218" i="2"/>
  <c r="E218" i="2"/>
  <c r="A219" i="2"/>
  <c r="B219" i="2"/>
  <c r="C219" i="2"/>
  <c r="D219" i="2"/>
  <c r="E219" i="2"/>
  <c r="A220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D75" i="2"/>
  <c r="E75" i="2"/>
  <c r="B75" i="2"/>
  <c r="C75" i="2"/>
  <c r="A75" i="2"/>
  <c r="C210" i="6"/>
  <c r="C226" i="6" s="1"/>
  <c r="M155" i="1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49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49" i="6"/>
  <c r="D129" i="6"/>
  <c r="D147" i="6" s="1"/>
  <c r="C136" i="6"/>
  <c r="D127" i="6"/>
  <c r="D146" i="6" s="1"/>
  <c r="C127" i="6"/>
  <c r="C132" i="6" s="1"/>
  <c r="G200" i="2" l="1"/>
  <c r="G212" i="2"/>
  <c r="G176" i="2"/>
  <c r="G218" i="2"/>
  <c r="G122" i="2"/>
  <c r="G98" i="2"/>
  <c r="G182" i="2"/>
  <c r="G206" i="2"/>
  <c r="G194" i="2"/>
  <c r="G134" i="2"/>
  <c r="G86" i="2"/>
  <c r="G146" i="2"/>
  <c r="G170" i="2"/>
  <c r="G110" i="2"/>
  <c r="G158" i="2"/>
  <c r="G214" i="2"/>
  <c r="G130" i="2"/>
  <c r="G149" i="2"/>
  <c r="G137" i="2"/>
  <c r="G125" i="2"/>
  <c r="G113" i="2"/>
  <c r="G101" i="2"/>
  <c r="G89" i="2"/>
  <c r="G77" i="2"/>
  <c r="G147" i="2"/>
  <c r="G209" i="2"/>
  <c r="G197" i="2"/>
  <c r="G173" i="2"/>
  <c r="G161" i="2"/>
  <c r="G75" i="2"/>
  <c r="G216" i="2"/>
  <c r="G192" i="2"/>
  <c r="G144" i="2"/>
  <c r="G108" i="2"/>
  <c r="G96" i="2"/>
  <c r="G84" i="2"/>
  <c r="G159" i="2"/>
  <c r="G166" i="2"/>
  <c r="G94" i="2"/>
  <c r="G221" i="2"/>
  <c r="G185" i="2"/>
  <c r="G204" i="2"/>
  <c r="G180" i="2"/>
  <c r="G168" i="2"/>
  <c r="G156" i="2"/>
  <c r="G132" i="2"/>
  <c r="G120" i="2"/>
  <c r="G211" i="2"/>
  <c r="G199" i="2"/>
  <c r="G187" i="2"/>
  <c r="G175" i="2"/>
  <c r="G163" i="2"/>
  <c r="G151" i="2"/>
  <c r="G139" i="2"/>
  <c r="G127" i="2"/>
  <c r="G115" i="2"/>
  <c r="G103" i="2"/>
  <c r="G91" i="2"/>
  <c r="G79" i="2"/>
  <c r="G82" i="2"/>
  <c r="G99" i="2"/>
  <c r="G106" i="2"/>
  <c r="G201" i="2"/>
  <c r="G177" i="2"/>
  <c r="G165" i="2"/>
  <c r="G153" i="2"/>
  <c r="G141" i="2"/>
  <c r="G129" i="2"/>
  <c r="G117" i="2"/>
  <c r="G105" i="2"/>
  <c r="G93" i="2"/>
  <c r="G81" i="2"/>
  <c r="G207" i="2"/>
  <c r="G111" i="2"/>
  <c r="G178" i="2"/>
  <c r="G154" i="2"/>
  <c r="G118" i="2"/>
  <c r="G213" i="2"/>
  <c r="G189" i="2"/>
  <c r="G220" i="2"/>
  <c r="G208" i="2"/>
  <c r="G196" i="2"/>
  <c r="G184" i="2"/>
  <c r="G172" i="2"/>
  <c r="G160" i="2"/>
  <c r="G148" i="2"/>
  <c r="G136" i="2"/>
  <c r="G124" i="2"/>
  <c r="G112" i="2"/>
  <c r="G100" i="2"/>
  <c r="G88" i="2"/>
  <c r="G76" i="2"/>
  <c r="G219" i="2"/>
  <c r="G195" i="2"/>
  <c r="G171" i="2"/>
  <c r="G202" i="2"/>
  <c r="G155" i="2"/>
  <c r="G143" i="2"/>
  <c r="G131" i="2"/>
  <c r="G119" i="2"/>
  <c r="G107" i="2"/>
  <c r="G95" i="2"/>
  <c r="G83" i="2"/>
  <c r="G183" i="2"/>
  <c r="G135" i="2"/>
  <c r="G87" i="2"/>
  <c r="G142" i="2"/>
  <c r="G203" i="2"/>
  <c r="G210" i="2"/>
  <c r="G198" i="2"/>
  <c r="G150" i="2"/>
  <c r="G90" i="2"/>
  <c r="G78" i="2"/>
  <c r="G123" i="2"/>
  <c r="G190" i="2"/>
  <c r="G215" i="2"/>
  <c r="G191" i="2"/>
  <c r="G179" i="2"/>
  <c r="G167" i="2"/>
  <c r="G222" i="2"/>
  <c r="G186" i="2"/>
  <c r="G174" i="2"/>
  <c r="G162" i="2"/>
  <c r="G138" i="2"/>
  <c r="G126" i="2"/>
  <c r="G114" i="2"/>
  <c r="G102" i="2"/>
  <c r="G217" i="2"/>
  <c r="G205" i="2"/>
  <c r="G193" i="2"/>
  <c r="G181" i="2"/>
  <c r="G169" i="2"/>
  <c r="G157" i="2"/>
  <c r="G145" i="2"/>
  <c r="G133" i="2"/>
  <c r="G121" i="2"/>
  <c r="G109" i="2"/>
  <c r="G97" i="2"/>
  <c r="G85" i="2"/>
  <c r="M172" i="1"/>
  <c r="M196" i="1"/>
  <c r="M160" i="1"/>
  <c r="M184" i="1"/>
  <c r="M163" i="1"/>
  <c r="M175" i="1"/>
  <c r="M199" i="1"/>
  <c r="M194" i="1"/>
  <c r="C146" i="6"/>
  <c r="M153" i="1" s="1"/>
  <c r="D132" i="6"/>
  <c r="M139" i="1" s="1"/>
  <c r="M165" i="1"/>
  <c r="M177" i="1"/>
  <c r="M189" i="1"/>
  <c r="M201" i="1"/>
  <c r="M162" i="1"/>
  <c r="M174" i="1"/>
  <c r="M186" i="1"/>
  <c r="M198" i="1"/>
  <c r="M166" i="1"/>
  <c r="M178" i="1"/>
  <c r="M190" i="1"/>
  <c r="M202" i="1"/>
  <c r="M187" i="1"/>
  <c r="M158" i="1"/>
  <c r="M170" i="1"/>
  <c r="M182" i="1"/>
  <c r="M206" i="1"/>
  <c r="M167" i="1"/>
  <c r="M179" i="1"/>
  <c r="M191" i="1"/>
  <c r="M203" i="1"/>
  <c r="D138" i="6"/>
  <c r="D137" i="6"/>
  <c r="M164" i="1"/>
  <c r="M176" i="1"/>
  <c r="M188" i="1"/>
  <c r="M200" i="1"/>
  <c r="M161" i="1"/>
  <c r="M173" i="1"/>
  <c r="M185" i="1"/>
  <c r="M197" i="1"/>
  <c r="D214" i="6"/>
  <c r="D222" i="6"/>
  <c r="D144" i="6"/>
  <c r="D145" i="6"/>
  <c r="D128" i="6"/>
  <c r="M156" i="1"/>
  <c r="M169" i="1"/>
  <c r="M181" i="1"/>
  <c r="M193" i="1"/>
  <c r="M205" i="1"/>
  <c r="M134" i="1"/>
  <c r="M159" i="1"/>
  <c r="M171" i="1"/>
  <c r="M183" i="1"/>
  <c r="M195" i="1"/>
  <c r="M207" i="1"/>
  <c r="M168" i="1"/>
  <c r="M180" i="1"/>
  <c r="M192" i="1"/>
  <c r="M204" i="1"/>
  <c r="C213" i="6"/>
  <c r="C222" i="6"/>
  <c r="C138" i="6"/>
  <c r="C145" i="6"/>
  <c r="C211" i="6"/>
  <c r="C135" i="6"/>
  <c r="C212" i="6"/>
  <c r="D135" i="6"/>
  <c r="C137" i="6"/>
  <c r="D136" i="6"/>
  <c r="M143" i="1" s="1"/>
  <c r="C214" i="6"/>
  <c r="C140" i="6"/>
  <c r="D207" i="6"/>
  <c r="D223" i="6" s="1"/>
  <c r="D139" i="6"/>
  <c r="D208" i="6"/>
  <c r="D224" i="6" s="1"/>
  <c r="C141" i="6"/>
  <c r="D209" i="6"/>
  <c r="D225" i="6" s="1"/>
  <c r="C142" i="6"/>
  <c r="C207" i="6"/>
  <c r="C223" i="6" s="1"/>
  <c r="D210" i="6"/>
  <c r="C139" i="6"/>
  <c r="D140" i="6"/>
  <c r="D141" i="6"/>
  <c r="C128" i="6"/>
  <c r="C143" i="6"/>
  <c r="D142" i="6"/>
  <c r="C208" i="6"/>
  <c r="D211" i="6"/>
  <c r="M213" i="1"/>
  <c r="C130" i="6"/>
  <c r="D130" i="6"/>
  <c r="M136" i="1"/>
  <c r="C144" i="6"/>
  <c r="D143" i="6"/>
  <c r="C209" i="6"/>
  <c r="D212" i="6"/>
  <c r="D213" i="6"/>
  <c r="C134" i="6"/>
  <c r="D134" i="6"/>
  <c r="C147" i="6"/>
  <c r="M154" i="1" s="1"/>
  <c r="H206" i="2"/>
  <c r="J212" i="1" s="1"/>
  <c r="O212" i="1" s="1"/>
  <c r="H194" i="2"/>
  <c r="J200" i="1" s="1"/>
  <c r="O200" i="1" s="1"/>
  <c r="H182" i="2"/>
  <c r="J188" i="1" s="1"/>
  <c r="O188" i="1" s="1"/>
  <c r="H170" i="2"/>
  <c r="J176" i="1" s="1"/>
  <c r="O176" i="1" s="1"/>
  <c r="H158" i="2"/>
  <c r="J164" i="1" s="1"/>
  <c r="O164" i="1" s="1"/>
  <c r="H146" i="2"/>
  <c r="J152" i="1" s="1"/>
  <c r="O152" i="1" s="1"/>
  <c r="H134" i="2"/>
  <c r="J140" i="1" s="1"/>
  <c r="O140" i="1" s="1"/>
  <c r="H122" i="2"/>
  <c r="H110" i="2"/>
  <c r="J116" i="1" s="1"/>
  <c r="O116" i="1" s="1"/>
  <c r="H98" i="2"/>
  <c r="J104" i="1" s="1"/>
  <c r="O104" i="1" s="1"/>
  <c r="H86" i="2"/>
  <c r="J92" i="1" s="1"/>
  <c r="O92" i="1" s="1"/>
  <c r="H218" i="2"/>
  <c r="J224" i="1" s="1"/>
  <c r="O224" i="1" s="1"/>
  <c r="H217" i="2"/>
  <c r="J223" i="1" s="1"/>
  <c r="O223" i="1" s="1"/>
  <c r="H193" i="2"/>
  <c r="J199" i="1" s="1"/>
  <c r="O199" i="1" s="1"/>
  <c r="H181" i="2"/>
  <c r="J187" i="1" s="1"/>
  <c r="O187" i="1" s="1"/>
  <c r="H169" i="2"/>
  <c r="J175" i="1" s="1"/>
  <c r="O175" i="1" s="1"/>
  <c r="H157" i="2"/>
  <c r="J163" i="1" s="1"/>
  <c r="O163" i="1" s="1"/>
  <c r="H145" i="2"/>
  <c r="J151" i="1" s="1"/>
  <c r="O151" i="1" s="1"/>
  <c r="H133" i="2"/>
  <c r="J139" i="1" s="1"/>
  <c r="O139" i="1" s="1"/>
  <c r="H121" i="2"/>
  <c r="J127" i="1" s="1"/>
  <c r="O127" i="1" s="1"/>
  <c r="H109" i="2"/>
  <c r="H97" i="2"/>
  <c r="J103" i="1" s="1"/>
  <c r="O103" i="1" s="1"/>
  <c r="H85" i="2"/>
  <c r="J91" i="1" s="1"/>
  <c r="O91" i="1" s="1"/>
  <c r="H205" i="2"/>
  <c r="J211" i="1" s="1"/>
  <c r="O211" i="1" s="1"/>
  <c r="H216" i="2"/>
  <c r="J222" i="1" s="1"/>
  <c r="O222" i="1" s="1"/>
  <c r="H204" i="2"/>
  <c r="J210" i="1" s="1"/>
  <c r="O210" i="1" s="1"/>
  <c r="H192" i="2"/>
  <c r="J198" i="1" s="1"/>
  <c r="O198" i="1" s="1"/>
  <c r="H180" i="2"/>
  <c r="J186" i="1" s="1"/>
  <c r="O186" i="1" s="1"/>
  <c r="H168" i="2"/>
  <c r="J174" i="1" s="1"/>
  <c r="O174" i="1" s="1"/>
  <c r="H156" i="2"/>
  <c r="J162" i="1" s="1"/>
  <c r="O162" i="1" s="1"/>
  <c r="H144" i="2"/>
  <c r="J150" i="1" s="1"/>
  <c r="O150" i="1" s="1"/>
  <c r="H132" i="2"/>
  <c r="J138" i="1" s="1"/>
  <c r="O138" i="1" s="1"/>
  <c r="H120" i="2"/>
  <c r="J126" i="1" s="1"/>
  <c r="O126" i="1" s="1"/>
  <c r="H108" i="2"/>
  <c r="J114" i="1" s="1"/>
  <c r="O114" i="1" s="1"/>
  <c r="H96" i="2"/>
  <c r="J102" i="1" s="1"/>
  <c r="O102" i="1" s="1"/>
  <c r="H84" i="2"/>
  <c r="J90" i="1" s="1"/>
  <c r="O90" i="1" s="1"/>
  <c r="H215" i="2"/>
  <c r="J221" i="1" s="1"/>
  <c r="O221" i="1" s="1"/>
  <c r="H203" i="2"/>
  <c r="J209" i="1" s="1"/>
  <c r="O209" i="1" s="1"/>
  <c r="H191" i="2"/>
  <c r="J197" i="1" s="1"/>
  <c r="O197" i="1" s="1"/>
  <c r="H179" i="2"/>
  <c r="J185" i="1" s="1"/>
  <c r="O185" i="1" s="1"/>
  <c r="H143" i="2"/>
  <c r="J149" i="1" s="1"/>
  <c r="O149" i="1" s="1"/>
  <c r="H131" i="2"/>
  <c r="J137" i="1" s="1"/>
  <c r="O137" i="1" s="1"/>
  <c r="H119" i="2"/>
  <c r="J125" i="1" s="1"/>
  <c r="O125" i="1" s="1"/>
  <c r="H222" i="2"/>
  <c r="J228" i="1" s="1"/>
  <c r="O228" i="1" s="1"/>
  <c r="H210" i="2"/>
  <c r="J216" i="1" s="1"/>
  <c r="O216" i="1" s="1"/>
  <c r="H198" i="2"/>
  <c r="J204" i="1" s="1"/>
  <c r="O204" i="1" s="1"/>
  <c r="H186" i="2"/>
  <c r="J192" i="1" s="1"/>
  <c r="O192" i="1" s="1"/>
  <c r="H174" i="2"/>
  <c r="J180" i="1" s="1"/>
  <c r="O180" i="1" s="1"/>
  <c r="H162" i="2"/>
  <c r="J168" i="1" s="1"/>
  <c r="O168" i="1" s="1"/>
  <c r="H150" i="2"/>
  <c r="J156" i="1" s="1"/>
  <c r="O156" i="1" s="1"/>
  <c r="H138" i="2"/>
  <c r="J144" i="1" s="1"/>
  <c r="O144" i="1" s="1"/>
  <c r="H126" i="2"/>
  <c r="J132" i="1" s="1"/>
  <c r="O132" i="1" s="1"/>
  <c r="H114" i="2"/>
  <c r="J120" i="1" s="1"/>
  <c r="O120" i="1" s="1"/>
  <c r="H102" i="2"/>
  <c r="J108" i="1" s="1"/>
  <c r="O108" i="1" s="1"/>
  <c r="H90" i="2"/>
  <c r="J96" i="1" s="1"/>
  <c r="O96" i="1" s="1"/>
  <c r="H78" i="2"/>
  <c r="J84" i="1" s="1"/>
  <c r="O84" i="1" s="1"/>
  <c r="H200" i="2"/>
  <c r="J206" i="1" s="1"/>
  <c r="O206" i="1" s="1"/>
  <c r="H176" i="2"/>
  <c r="J182" i="1" s="1"/>
  <c r="O182" i="1" s="1"/>
  <c r="H164" i="2"/>
  <c r="J170" i="1" s="1"/>
  <c r="O170" i="1" s="1"/>
  <c r="H152" i="2"/>
  <c r="J158" i="1" s="1"/>
  <c r="O158" i="1" s="1"/>
  <c r="H128" i="2"/>
  <c r="J134" i="1" s="1"/>
  <c r="O134" i="1" s="1"/>
  <c r="H116" i="2"/>
  <c r="J122" i="1" s="1"/>
  <c r="O122" i="1" s="1"/>
  <c r="H104" i="2"/>
  <c r="J110" i="1" s="1"/>
  <c r="O110" i="1" s="1"/>
  <c r="H92" i="2"/>
  <c r="J98" i="1" s="1"/>
  <c r="O98" i="1" s="1"/>
  <c r="H80" i="2"/>
  <c r="J86" i="1" s="1"/>
  <c r="O86" i="1" s="1"/>
  <c r="H212" i="2"/>
  <c r="J218" i="1" s="1"/>
  <c r="O218" i="1" s="1"/>
  <c r="H188" i="2"/>
  <c r="J194" i="1" s="1"/>
  <c r="O194" i="1" s="1"/>
  <c r="H140" i="2"/>
  <c r="J146" i="1" s="1"/>
  <c r="O146" i="1" s="1"/>
  <c r="H219" i="2"/>
  <c r="J225" i="1" s="1"/>
  <c r="O225" i="1" s="1"/>
  <c r="H207" i="2"/>
  <c r="J213" i="1" s="1"/>
  <c r="O213" i="1" s="1"/>
  <c r="H195" i="2"/>
  <c r="J201" i="1" s="1"/>
  <c r="O201" i="1" s="1"/>
  <c r="H183" i="2"/>
  <c r="J189" i="1" s="1"/>
  <c r="O189" i="1" s="1"/>
  <c r="H171" i="2"/>
  <c r="J177" i="1" s="1"/>
  <c r="O177" i="1" s="1"/>
  <c r="H159" i="2"/>
  <c r="J165" i="1" s="1"/>
  <c r="O165" i="1" s="1"/>
  <c r="H147" i="2"/>
  <c r="J153" i="1" s="1"/>
  <c r="O153" i="1" s="1"/>
  <c r="H135" i="2"/>
  <c r="J141" i="1" s="1"/>
  <c r="O141" i="1" s="1"/>
  <c r="H123" i="2"/>
  <c r="J129" i="1" s="1"/>
  <c r="O129" i="1" s="1"/>
  <c r="H111" i="2"/>
  <c r="J117" i="1" s="1"/>
  <c r="O117" i="1" s="1"/>
  <c r="H99" i="2"/>
  <c r="J105" i="1" s="1"/>
  <c r="O105" i="1" s="1"/>
  <c r="H87" i="2"/>
  <c r="J93" i="1" s="1"/>
  <c r="O93" i="1" s="1"/>
  <c r="H214" i="2"/>
  <c r="J220" i="1" s="1"/>
  <c r="O220" i="1" s="1"/>
  <c r="H202" i="2"/>
  <c r="J208" i="1" s="1"/>
  <c r="O208" i="1" s="1"/>
  <c r="H190" i="2"/>
  <c r="J196" i="1" s="1"/>
  <c r="O196" i="1" s="1"/>
  <c r="H178" i="2"/>
  <c r="J184" i="1" s="1"/>
  <c r="O184" i="1" s="1"/>
  <c r="H166" i="2"/>
  <c r="J172" i="1" s="1"/>
  <c r="O172" i="1" s="1"/>
  <c r="H154" i="2"/>
  <c r="J160" i="1" s="1"/>
  <c r="O160" i="1" s="1"/>
  <c r="H142" i="2"/>
  <c r="J148" i="1" s="1"/>
  <c r="O148" i="1" s="1"/>
  <c r="H130" i="2"/>
  <c r="J136" i="1" s="1"/>
  <c r="O136" i="1" s="1"/>
  <c r="H118" i="2"/>
  <c r="J124" i="1" s="1"/>
  <c r="O124" i="1" s="1"/>
  <c r="H106" i="2"/>
  <c r="J112" i="1" s="1"/>
  <c r="O112" i="1" s="1"/>
  <c r="H94" i="2"/>
  <c r="J100" i="1" s="1"/>
  <c r="O100" i="1" s="1"/>
  <c r="H82" i="2"/>
  <c r="J88" i="1" s="1"/>
  <c r="O88" i="1" s="1"/>
  <c r="H221" i="2"/>
  <c r="J227" i="1" s="1"/>
  <c r="O227" i="1" s="1"/>
  <c r="H209" i="2"/>
  <c r="J215" i="1" s="1"/>
  <c r="O215" i="1" s="1"/>
  <c r="H197" i="2"/>
  <c r="J203" i="1" s="1"/>
  <c r="O203" i="1" s="1"/>
  <c r="H185" i="2"/>
  <c r="J191" i="1" s="1"/>
  <c r="O191" i="1" s="1"/>
  <c r="H173" i="2"/>
  <c r="J179" i="1" s="1"/>
  <c r="O179" i="1" s="1"/>
  <c r="H161" i="2"/>
  <c r="J167" i="1" s="1"/>
  <c r="O167" i="1" s="1"/>
  <c r="H149" i="2"/>
  <c r="J155" i="1" s="1"/>
  <c r="O155" i="1" s="1"/>
  <c r="H137" i="2"/>
  <c r="J143" i="1" s="1"/>
  <c r="O143" i="1" s="1"/>
  <c r="H125" i="2"/>
  <c r="J131" i="1" s="1"/>
  <c r="O131" i="1" s="1"/>
  <c r="H113" i="2"/>
  <c r="J119" i="1" s="1"/>
  <c r="O119" i="1" s="1"/>
  <c r="H101" i="2"/>
  <c r="J107" i="1" s="1"/>
  <c r="O107" i="1" s="1"/>
  <c r="H89" i="2"/>
  <c r="J95" i="1" s="1"/>
  <c r="O95" i="1" s="1"/>
  <c r="H77" i="2"/>
  <c r="J83" i="1" s="1"/>
  <c r="O83" i="1" s="1"/>
  <c r="H75" i="2"/>
  <c r="J81" i="1" s="1"/>
  <c r="O81" i="1" s="1"/>
  <c r="H211" i="2"/>
  <c r="J217" i="1" s="1"/>
  <c r="O217" i="1" s="1"/>
  <c r="H199" i="2"/>
  <c r="J205" i="1" s="1"/>
  <c r="O205" i="1" s="1"/>
  <c r="H187" i="2"/>
  <c r="J193" i="1" s="1"/>
  <c r="O193" i="1" s="1"/>
  <c r="H175" i="2"/>
  <c r="J181" i="1" s="1"/>
  <c r="O181" i="1" s="1"/>
  <c r="H163" i="2"/>
  <c r="J169" i="1" s="1"/>
  <c r="O169" i="1" s="1"/>
  <c r="H151" i="2"/>
  <c r="J157" i="1" s="1"/>
  <c r="O157" i="1" s="1"/>
  <c r="H139" i="2"/>
  <c r="J145" i="1" s="1"/>
  <c r="O145" i="1" s="1"/>
  <c r="H127" i="2"/>
  <c r="J133" i="1" s="1"/>
  <c r="O133" i="1" s="1"/>
  <c r="H115" i="2"/>
  <c r="J121" i="1" s="1"/>
  <c r="O121" i="1" s="1"/>
  <c r="H103" i="2"/>
  <c r="J109" i="1" s="1"/>
  <c r="O109" i="1" s="1"/>
  <c r="H91" i="2"/>
  <c r="J97" i="1" s="1"/>
  <c r="O97" i="1" s="1"/>
  <c r="H79" i="2"/>
  <c r="J85" i="1" s="1"/>
  <c r="O85" i="1" s="1"/>
  <c r="H201" i="2"/>
  <c r="J207" i="1" s="1"/>
  <c r="O207" i="1" s="1"/>
  <c r="H189" i="2"/>
  <c r="J195" i="1" s="1"/>
  <c r="O195" i="1" s="1"/>
  <c r="H177" i="2"/>
  <c r="J183" i="1" s="1"/>
  <c r="O183" i="1" s="1"/>
  <c r="H165" i="2"/>
  <c r="J171" i="1" s="1"/>
  <c r="O171" i="1" s="1"/>
  <c r="H153" i="2"/>
  <c r="J159" i="1" s="1"/>
  <c r="O159" i="1" s="1"/>
  <c r="H141" i="2"/>
  <c r="J147" i="1" s="1"/>
  <c r="O147" i="1" s="1"/>
  <c r="H129" i="2"/>
  <c r="J135" i="1" s="1"/>
  <c r="O135" i="1" s="1"/>
  <c r="H117" i="2"/>
  <c r="J123" i="1" s="1"/>
  <c r="O123" i="1" s="1"/>
  <c r="H105" i="2"/>
  <c r="J111" i="1" s="1"/>
  <c r="O111" i="1" s="1"/>
  <c r="H93" i="2"/>
  <c r="J99" i="1" s="1"/>
  <c r="O99" i="1" s="1"/>
  <c r="H81" i="2"/>
  <c r="J87" i="1" s="1"/>
  <c r="O87" i="1" s="1"/>
  <c r="H213" i="2"/>
  <c r="J219" i="1" s="1"/>
  <c r="O219" i="1" s="1"/>
  <c r="H220" i="2"/>
  <c r="J226" i="1" s="1"/>
  <c r="O226" i="1" s="1"/>
  <c r="H208" i="2"/>
  <c r="J214" i="1" s="1"/>
  <c r="O214" i="1" s="1"/>
  <c r="H196" i="2"/>
  <c r="J202" i="1" s="1"/>
  <c r="O202" i="1" s="1"/>
  <c r="H184" i="2"/>
  <c r="J190" i="1" s="1"/>
  <c r="O190" i="1" s="1"/>
  <c r="H172" i="2"/>
  <c r="J178" i="1" s="1"/>
  <c r="O178" i="1" s="1"/>
  <c r="H160" i="2"/>
  <c r="J166" i="1" s="1"/>
  <c r="O166" i="1" s="1"/>
  <c r="H148" i="2"/>
  <c r="J154" i="1" s="1"/>
  <c r="O154" i="1" s="1"/>
  <c r="H136" i="2"/>
  <c r="J142" i="1" s="1"/>
  <c r="O142" i="1" s="1"/>
  <c r="H124" i="2"/>
  <c r="J130" i="1" s="1"/>
  <c r="O130" i="1" s="1"/>
  <c r="H112" i="2"/>
  <c r="J118" i="1" s="1"/>
  <c r="O118" i="1" s="1"/>
  <c r="H100" i="2"/>
  <c r="J106" i="1" s="1"/>
  <c r="O106" i="1" s="1"/>
  <c r="H88" i="2"/>
  <c r="J94" i="1" s="1"/>
  <c r="O94" i="1" s="1"/>
  <c r="H76" i="2"/>
  <c r="J82" i="1" s="1"/>
  <c r="O82" i="1" s="1"/>
  <c r="H167" i="2"/>
  <c r="J173" i="1" s="1"/>
  <c r="O173" i="1" s="1"/>
  <c r="H155" i="2"/>
  <c r="J161" i="1" s="1"/>
  <c r="O161" i="1" s="1"/>
  <c r="H107" i="2"/>
  <c r="J113" i="1" s="1"/>
  <c r="O113" i="1" s="1"/>
  <c r="H95" i="2"/>
  <c r="J101" i="1" s="1"/>
  <c r="O101" i="1" s="1"/>
  <c r="H83" i="2"/>
  <c r="J89" i="1" s="1"/>
  <c r="O89" i="1" s="1"/>
  <c r="J128" i="1"/>
  <c r="O128" i="1" s="1"/>
  <c r="L81" i="1"/>
  <c r="J115" i="1"/>
  <c r="O115" i="1" s="1"/>
  <c r="M123" i="1"/>
  <c r="D117" i="6"/>
  <c r="D118" i="6" s="1"/>
  <c r="C117" i="6"/>
  <c r="C118" i="6" s="1"/>
  <c r="D101" i="6"/>
  <c r="D102" i="6" s="1"/>
  <c r="D103" i="6" s="1"/>
  <c r="C101" i="6"/>
  <c r="C102" i="6" s="1"/>
  <c r="C103" i="6" s="1"/>
  <c r="C125" i="6"/>
  <c r="C124" i="6"/>
  <c r="C123" i="6"/>
  <c r="C122" i="6"/>
  <c r="C115" i="6"/>
  <c r="C114" i="6"/>
  <c r="C113" i="6"/>
  <c r="C112" i="6"/>
  <c r="C99" i="6"/>
  <c r="C98" i="6"/>
  <c r="D205" i="6"/>
  <c r="D204" i="6"/>
  <c r="D203" i="6"/>
  <c r="D202" i="6"/>
  <c r="D201" i="6"/>
  <c r="C205" i="6"/>
  <c r="C204" i="6"/>
  <c r="C203" i="6"/>
  <c r="C202" i="6"/>
  <c r="C201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C96" i="6"/>
  <c r="C95" i="6"/>
  <c r="C94" i="6"/>
  <c r="C93" i="6"/>
  <c r="C92" i="6"/>
  <c r="C91" i="6"/>
  <c r="C90" i="6"/>
  <c r="C89" i="6"/>
  <c r="C88" i="6"/>
  <c r="C86" i="6"/>
  <c r="C85" i="6"/>
  <c r="C84" i="6"/>
  <c r="C83" i="6"/>
  <c r="C82" i="6"/>
  <c r="C81" i="6"/>
  <c r="C80" i="6"/>
  <c r="C79" i="6"/>
  <c r="C78" i="6"/>
  <c r="C77" i="6"/>
  <c r="C76" i="6"/>
  <c r="C75" i="6"/>
  <c r="M81" i="1"/>
  <c r="A75" i="6"/>
  <c r="B75" i="6"/>
  <c r="F75" i="6" s="1"/>
  <c r="A76" i="6"/>
  <c r="B76" i="6"/>
  <c r="F76" i="6" s="1"/>
  <c r="A77" i="6"/>
  <c r="B77" i="6"/>
  <c r="F77" i="6" s="1"/>
  <c r="A78" i="6"/>
  <c r="B78" i="6"/>
  <c r="F78" i="6" s="1"/>
  <c r="A79" i="6"/>
  <c r="B79" i="6"/>
  <c r="F79" i="6" s="1"/>
  <c r="A80" i="6"/>
  <c r="B80" i="6"/>
  <c r="F80" i="6" s="1"/>
  <c r="A81" i="6"/>
  <c r="B81" i="6"/>
  <c r="F81" i="6" s="1"/>
  <c r="A82" i="6"/>
  <c r="B82" i="6"/>
  <c r="F82" i="6" s="1"/>
  <c r="A83" i="6"/>
  <c r="B83" i="6"/>
  <c r="F83" i="6" s="1"/>
  <c r="A84" i="6"/>
  <c r="B84" i="6"/>
  <c r="F84" i="6" s="1"/>
  <c r="A85" i="6"/>
  <c r="B85" i="6"/>
  <c r="F85" i="6" s="1"/>
  <c r="A86" i="6"/>
  <c r="B86" i="6"/>
  <c r="F86" i="6" s="1"/>
  <c r="A87" i="6"/>
  <c r="B87" i="6"/>
  <c r="F87" i="6" s="1"/>
  <c r="A88" i="6"/>
  <c r="B88" i="6"/>
  <c r="F88" i="6" s="1"/>
  <c r="A89" i="6"/>
  <c r="B89" i="6"/>
  <c r="F89" i="6" s="1"/>
  <c r="A90" i="6"/>
  <c r="B90" i="6"/>
  <c r="F90" i="6" s="1"/>
  <c r="A91" i="6"/>
  <c r="B91" i="6"/>
  <c r="F91" i="6" s="1"/>
  <c r="A92" i="6"/>
  <c r="B92" i="6"/>
  <c r="F92" i="6" s="1"/>
  <c r="A93" i="6"/>
  <c r="B93" i="6"/>
  <c r="F93" i="6" s="1"/>
  <c r="A94" i="6"/>
  <c r="B94" i="6"/>
  <c r="F94" i="6" s="1"/>
  <c r="A95" i="6"/>
  <c r="B95" i="6"/>
  <c r="F95" i="6" s="1"/>
  <c r="A96" i="6"/>
  <c r="B96" i="6"/>
  <c r="F96" i="6" s="1"/>
  <c r="A97" i="6"/>
  <c r="B97" i="6"/>
  <c r="F97" i="6" s="1"/>
  <c r="A98" i="6"/>
  <c r="B98" i="6"/>
  <c r="F98" i="6" s="1"/>
  <c r="A99" i="6"/>
  <c r="B99" i="6"/>
  <c r="F99" i="6" s="1"/>
  <c r="A100" i="6"/>
  <c r="B100" i="6"/>
  <c r="F100" i="6" s="1"/>
  <c r="A101" i="6"/>
  <c r="B101" i="6"/>
  <c r="F101" i="6" s="1"/>
  <c r="A102" i="6"/>
  <c r="B102" i="6"/>
  <c r="F102" i="6" s="1"/>
  <c r="A103" i="6"/>
  <c r="B103" i="6"/>
  <c r="F103" i="6" s="1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F112" i="6" s="1"/>
  <c r="A113" i="6"/>
  <c r="B113" i="6"/>
  <c r="F113" i="6" s="1"/>
  <c r="A114" i="6"/>
  <c r="B114" i="6"/>
  <c r="F114" i="6" s="1"/>
  <c r="A115" i="6"/>
  <c r="B115" i="6"/>
  <c r="F115" i="6" s="1"/>
  <c r="A116" i="6"/>
  <c r="B116" i="6"/>
  <c r="F116" i="6" s="1"/>
  <c r="A117" i="6"/>
  <c r="B117" i="6"/>
  <c r="F117" i="6" s="1"/>
  <c r="A118" i="6"/>
  <c r="B118" i="6"/>
  <c r="F118" i="6" s="1"/>
  <c r="A119" i="6"/>
  <c r="B119" i="6"/>
  <c r="A120" i="6"/>
  <c r="B120" i="6"/>
  <c r="A121" i="6"/>
  <c r="B121" i="6"/>
  <c r="A122" i="6"/>
  <c r="B122" i="6"/>
  <c r="F122" i="6" s="1"/>
  <c r="A123" i="6"/>
  <c r="B123" i="6"/>
  <c r="F123" i="6" s="1"/>
  <c r="A124" i="6"/>
  <c r="B124" i="6"/>
  <c r="F124" i="6" s="1"/>
  <c r="A125" i="6"/>
  <c r="B125" i="6"/>
  <c r="F125" i="6" s="1"/>
  <c r="A126" i="6"/>
  <c r="B126" i="6"/>
  <c r="A127" i="6"/>
  <c r="B127" i="6"/>
  <c r="F127" i="6" s="1"/>
  <c r="A128" i="6"/>
  <c r="B128" i="6"/>
  <c r="F128" i="6" s="1"/>
  <c r="A129" i="6"/>
  <c r="B129" i="6"/>
  <c r="F129" i="6" s="1"/>
  <c r="A130" i="6"/>
  <c r="B130" i="6"/>
  <c r="F130" i="6" s="1"/>
  <c r="A131" i="6"/>
  <c r="B131" i="6"/>
  <c r="F131" i="6" s="1"/>
  <c r="A132" i="6"/>
  <c r="B132" i="6"/>
  <c r="F132" i="6" s="1"/>
  <c r="A133" i="6"/>
  <c r="B133" i="6"/>
  <c r="F133" i="6" s="1"/>
  <c r="A134" i="6"/>
  <c r="B134" i="6"/>
  <c r="F134" i="6" s="1"/>
  <c r="A135" i="6"/>
  <c r="B135" i="6"/>
  <c r="F135" i="6" s="1"/>
  <c r="A136" i="6"/>
  <c r="B136" i="6"/>
  <c r="F136" i="6" s="1"/>
  <c r="A137" i="6"/>
  <c r="B137" i="6"/>
  <c r="F137" i="6" s="1"/>
  <c r="A138" i="6"/>
  <c r="B138" i="6"/>
  <c r="F138" i="6" s="1"/>
  <c r="A139" i="6"/>
  <c r="B139" i="6"/>
  <c r="F139" i="6" s="1"/>
  <c r="A140" i="6"/>
  <c r="B140" i="6"/>
  <c r="F140" i="6" s="1"/>
  <c r="A141" i="6"/>
  <c r="B141" i="6"/>
  <c r="F141" i="6" s="1"/>
  <c r="A142" i="6"/>
  <c r="B142" i="6"/>
  <c r="F142" i="6" s="1"/>
  <c r="A143" i="6"/>
  <c r="B143" i="6"/>
  <c r="F143" i="6" s="1"/>
  <c r="A144" i="6"/>
  <c r="B144" i="6"/>
  <c r="F144" i="6" s="1"/>
  <c r="A145" i="6"/>
  <c r="B145" i="6"/>
  <c r="F145" i="6" s="1"/>
  <c r="A146" i="6"/>
  <c r="B146" i="6"/>
  <c r="F146" i="6" s="1"/>
  <c r="A147" i="6"/>
  <c r="B147" i="6"/>
  <c r="F147" i="6" s="1"/>
  <c r="A148" i="6"/>
  <c r="B148" i="6"/>
  <c r="F148" i="6" s="1"/>
  <c r="A149" i="6"/>
  <c r="B149" i="6"/>
  <c r="F149" i="6" s="1"/>
  <c r="A150" i="6"/>
  <c r="B150" i="6"/>
  <c r="F150" i="6" s="1"/>
  <c r="A151" i="6"/>
  <c r="B151" i="6"/>
  <c r="F151" i="6" s="1"/>
  <c r="A152" i="6"/>
  <c r="B152" i="6"/>
  <c r="F152" i="6" s="1"/>
  <c r="A153" i="6"/>
  <c r="B153" i="6"/>
  <c r="F153" i="6" s="1"/>
  <c r="A154" i="6"/>
  <c r="B154" i="6"/>
  <c r="F154" i="6" s="1"/>
  <c r="A155" i="6"/>
  <c r="B155" i="6"/>
  <c r="F155" i="6" s="1"/>
  <c r="A156" i="6"/>
  <c r="B156" i="6"/>
  <c r="F156" i="6" s="1"/>
  <c r="A157" i="6"/>
  <c r="B157" i="6"/>
  <c r="F157" i="6" s="1"/>
  <c r="A158" i="6"/>
  <c r="B158" i="6"/>
  <c r="F158" i="6" s="1"/>
  <c r="A159" i="6"/>
  <c r="B159" i="6"/>
  <c r="F159" i="6" s="1"/>
  <c r="A160" i="6"/>
  <c r="B160" i="6"/>
  <c r="F160" i="6" s="1"/>
  <c r="A161" i="6"/>
  <c r="B161" i="6"/>
  <c r="F161" i="6" s="1"/>
  <c r="A162" i="6"/>
  <c r="B162" i="6"/>
  <c r="F162" i="6" s="1"/>
  <c r="A163" i="6"/>
  <c r="B163" i="6"/>
  <c r="F163" i="6" s="1"/>
  <c r="A164" i="6"/>
  <c r="B164" i="6"/>
  <c r="F164" i="6" s="1"/>
  <c r="A165" i="6"/>
  <c r="B165" i="6"/>
  <c r="F165" i="6" s="1"/>
  <c r="A166" i="6"/>
  <c r="B166" i="6"/>
  <c r="F166" i="6" s="1"/>
  <c r="A167" i="6"/>
  <c r="B167" i="6"/>
  <c r="F167" i="6" s="1"/>
  <c r="A168" i="6"/>
  <c r="B168" i="6"/>
  <c r="F168" i="6" s="1"/>
  <c r="A169" i="6"/>
  <c r="B169" i="6"/>
  <c r="F169" i="6" s="1"/>
  <c r="A170" i="6"/>
  <c r="B170" i="6"/>
  <c r="F170" i="6" s="1"/>
  <c r="A171" i="6"/>
  <c r="B171" i="6"/>
  <c r="F171" i="6" s="1"/>
  <c r="A172" i="6"/>
  <c r="B172" i="6"/>
  <c r="F172" i="6" s="1"/>
  <c r="A173" i="6"/>
  <c r="B173" i="6"/>
  <c r="F173" i="6" s="1"/>
  <c r="A174" i="6"/>
  <c r="B174" i="6"/>
  <c r="F174" i="6" s="1"/>
  <c r="A175" i="6"/>
  <c r="B175" i="6"/>
  <c r="F175" i="6" s="1"/>
  <c r="A176" i="6"/>
  <c r="B176" i="6"/>
  <c r="F176" i="6" s="1"/>
  <c r="A177" i="6"/>
  <c r="B177" i="6"/>
  <c r="F177" i="6" s="1"/>
  <c r="A178" i="6"/>
  <c r="B178" i="6"/>
  <c r="F178" i="6" s="1"/>
  <c r="A179" i="6"/>
  <c r="B179" i="6"/>
  <c r="F179" i="6" s="1"/>
  <c r="A180" i="6"/>
  <c r="B180" i="6"/>
  <c r="F180" i="6" s="1"/>
  <c r="A181" i="6"/>
  <c r="B181" i="6"/>
  <c r="F181" i="6" s="1"/>
  <c r="A182" i="6"/>
  <c r="B182" i="6"/>
  <c r="F182" i="6" s="1"/>
  <c r="A183" i="6"/>
  <c r="B183" i="6"/>
  <c r="F183" i="6" s="1"/>
  <c r="A184" i="6"/>
  <c r="B184" i="6"/>
  <c r="F184" i="6" s="1"/>
  <c r="A185" i="6"/>
  <c r="B185" i="6"/>
  <c r="F185" i="6" s="1"/>
  <c r="A186" i="6"/>
  <c r="B186" i="6"/>
  <c r="F186" i="6" s="1"/>
  <c r="A187" i="6"/>
  <c r="B187" i="6"/>
  <c r="F187" i="6" s="1"/>
  <c r="A188" i="6"/>
  <c r="B188" i="6"/>
  <c r="F188" i="6" s="1"/>
  <c r="A189" i="6"/>
  <c r="B189" i="6"/>
  <c r="F189" i="6" s="1"/>
  <c r="A190" i="6"/>
  <c r="B190" i="6"/>
  <c r="F190" i="6" s="1"/>
  <c r="A191" i="6"/>
  <c r="B191" i="6"/>
  <c r="F191" i="6" s="1"/>
  <c r="A192" i="6"/>
  <c r="B192" i="6"/>
  <c r="F192" i="6" s="1"/>
  <c r="A193" i="6"/>
  <c r="B193" i="6"/>
  <c r="F193" i="6" s="1"/>
  <c r="A194" i="6"/>
  <c r="B194" i="6"/>
  <c r="F194" i="6" s="1"/>
  <c r="A195" i="6"/>
  <c r="B195" i="6"/>
  <c r="F195" i="6" s="1"/>
  <c r="A196" i="6"/>
  <c r="B196" i="6"/>
  <c r="F196" i="6" s="1"/>
  <c r="A197" i="6"/>
  <c r="B197" i="6"/>
  <c r="F197" i="6" s="1"/>
  <c r="A198" i="6"/>
  <c r="B198" i="6"/>
  <c r="F198" i="6" s="1"/>
  <c r="A199" i="6"/>
  <c r="B199" i="6"/>
  <c r="F199" i="6" s="1"/>
  <c r="A200" i="6"/>
  <c r="B200" i="6"/>
  <c r="F200" i="6" s="1"/>
  <c r="A201" i="6"/>
  <c r="B201" i="6"/>
  <c r="F201" i="6" s="1"/>
  <c r="A202" i="6"/>
  <c r="B202" i="6"/>
  <c r="F202" i="6" s="1"/>
  <c r="A203" i="6"/>
  <c r="B203" i="6"/>
  <c r="F203" i="6" s="1"/>
  <c r="A204" i="6"/>
  <c r="B204" i="6"/>
  <c r="F204" i="6" s="1"/>
  <c r="A205" i="6"/>
  <c r="B205" i="6"/>
  <c r="F205" i="6" s="1"/>
  <c r="A206" i="6"/>
  <c r="B206" i="6"/>
  <c r="F206" i="6" s="1"/>
  <c r="A207" i="6"/>
  <c r="B207" i="6"/>
  <c r="F207" i="6" s="1"/>
  <c r="A208" i="6"/>
  <c r="B208" i="6"/>
  <c r="F208" i="6" s="1"/>
  <c r="A209" i="6"/>
  <c r="B209" i="6"/>
  <c r="F209" i="6" s="1"/>
  <c r="A210" i="6"/>
  <c r="B210" i="6"/>
  <c r="F210" i="6" s="1"/>
  <c r="A211" i="6"/>
  <c r="B211" i="6"/>
  <c r="F211" i="6" s="1"/>
  <c r="A212" i="6"/>
  <c r="B212" i="6"/>
  <c r="F212" i="6" s="1"/>
  <c r="A213" i="6"/>
  <c r="B213" i="6"/>
  <c r="F213" i="6" s="1"/>
  <c r="A214" i="6"/>
  <c r="B214" i="6"/>
  <c r="F214" i="6" s="1"/>
  <c r="A215" i="6"/>
  <c r="B215" i="6"/>
  <c r="A216" i="6"/>
  <c r="B216" i="6"/>
  <c r="A217" i="6"/>
  <c r="B217" i="6"/>
  <c r="A218" i="6"/>
  <c r="B218" i="6"/>
  <c r="A219" i="6"/>
  <c r="B219" i="6"/>
  <c r="A220" i="6"/>
  <c r="B220" i="6"/>
  <c r="A221" i="6"/>
  <c r="B221" i="6"/>
  <c r="B74" i="6"/>
  <c r="F74" i="6" s="1"/>
  <c r="A74" i="6"/>
  <c r="D107" i="6" l="1"/>
  <c r="F107" i="6"/>
  <c r="C119" i="6"/>
  <c r="F119" i="6"/>
  <c r="D126" i="6"/>
  <c r="F126" i="6"/>
  <c r="C221" i="6"/>
  <c r="F221" i="6"/>
  <c r="C106" i="6"/>
  <c r="F106" i="6"/>
  <c r="D108" i="6"/>
  <c r="F108" i="6"/>
  <c r="C219" i="6"/>
  <c r="F219" i="6"/>
  <c r="D111" i="6"/>
  <c r="F111" i="6"/>
  <c r="C120" i="6"/>
  <c r="F120" i="6"/>
  <c r="C105" i="6"/>
  <c r="F105" i="6"/>
  <c r="C218" i="6"/>
  <c r="F218" i="6"/>
  <c r="D110" i="6"/>
  <c r="F110" i="6"/>
  <c r="D104" i="6"/>
  <c r="F104" i="6"/>
  <c r="C216" i="6"/>
  <c r="F216" i="6"/>
  <c r="D220" i="6"/>
  <c r="F220" i="6"/>
  <c r="D215" i="6"/>
  <c r="F215" i="6"/>
  <c r="C217" i="6"/>
  <c r="F217" i="6"/>
  <c r="D109" i="6"/>
  <c r="F109" i="6"/>
  <c r="C121" i="6"/>
  <c r="F121" i="6"/>
  <c r="D112" i="6"/>
  <c r="M119" i="1" s="1"/>
  <c r="D40" i="6"/>
  <c r="M47" i="1" s="1"/>
  <c r="D39" i="6"/>
  <c r="M46" i="1" s="1"/>
  <c r="D38" i="6"/>
  <c r="M45" i="1" s="1"/>
  <c r="L99" i="1"/>
  <c r="M220" i="1"/>
  <c r="M229" i="1"/>
  <c r="M212" i="1"/>
  <c r="M98" i="1"/>
  <c r="M149" i="1"/>
  <c r="M152" i="1"/>
  <c r="M151" i="1"/>
  <c r="M144" i="1"/>
  <c r="M230" i="1"/>
  <c r="M125" i="1"/>
  <c r="M148" i="1"/>
  <c r="M145" i="1"/>
  <c r="L84" i="1"/>
  <c r="L125" i="1"/>
  <c r="L149" i="1"/>
  <c r="L117" i="1"/>
  <c r="L169" i="1"/>
  <c r="L120" i="1"/>
  <c r="L196" i="1"/>
  <c r="L138" i="1"/>
  <c r="L198" i="1"/>
  <c r="L103" i="1"/>
  <c r="L136" i="1"/>
  <c r="L189" i="1"/>
  <c r="L159" i="1"/>
  <c r="L211" i="1"/>
  <c r="L204" i="1"/>
  <c r="L133" i="1"/>
  <c r="L194" i="1"/>
  <c r="L184" i="1"/>
  <c r="L129" i="1"/>
  <c r="L112" i="1"/>
  <c r="L170" i="1"/>
  <c r="L126" i="1"/>
  <c r="L124" i="1"/>
  <c r="L161" i="1"/>
  <c r="L183" i="1"/>
  <c r="L197" i="1"/>
  <c r="L210" i="1"/>
  <c r="L144" i="1"/>
  <c r="L185" i="1"/>
  <c r="L147" i="1"/>
  <c r="L171" i="1"/>
  <c r="L102" i="1"/>
  <c r="L190" i="1"/>
  <c r="L135" i="1"/>
  <c r="L107" i="1"/>
  <c r="L150" i="1"/>
  <c r="L119" i="1"/>
  <c r="L92" i="1"/>
  <c r="L141" i="1"/>
  <c r="L186" i="1"/>
  <c r="L200" i="1"/>
  <c r="L179" i="1"/>
  <c r="L209" i="1"/>
  <c r="L128" i="1"/>
  <c r="L167" i="1"/>
  <c r="L143" i="1"/>
  <c r="L151" i="1"/>
  <c r="L154" i="1"/>
  <c r="L123" i="1"/>
  <c r="L96" i="1"/>
  <c r="L152" i="1"/>
  <c r="L111" i="1"/>
  <c r="L208" i="1"/>
  <c r="L188" i="1"/>
  <c r="L177" i="1"/>
  <c r="L82" i="1"/>
  <c r="L187" i="1"/>
  <c r="L100" i="1"/>
  <c r="L160" i="1"/>
  <c r="L158" i="1"/>
  <c r="L142" i="1"/>
  <c r="L130" i="1"/>
  <c r="L114" i="1"/>
  <c r="L166" i="1"/>
  <c r="L86" i="1"/>
  <c r="L131" i="1"/>
  <c r="L195" i="1"/>
  <c r="L108" i="1"/>
  <c r="L168" i="1"/>
  <c r="L153" i="1"/>
  <c r="L137" i="1"/>
  <c r="L127" i="1"/>
  <c r="L205" i="1"/>
  <c r="L118" i="1"/>
  <c r="L90" i="1"/>
  <c r="L199" i="1"/>
  <c r="L172" i="1"/>
  <c r="L109" i="1"/>
  <c r="L157" i="1"/>
  <c r="L140" i="1"/>
  <c r="L89" i="1"/>
  <c r="L148" i="1"/>
  <c r="L146" i="1"/>
  <c r="L134" i="1"/>
  <c r="L145" i="1"/>
  <c r="L212" i="1"/>
  <c r="L206" i="1"/>
  <c r="L178" i="1"/>
  <c r="L139" i="1"/>
  <c r="L207" i="1"/>
  <c r="L116" i="1"/>
  <c r="L176" i="1"/>
  <c r="L113" i="1"/>
  <c r="M85" i="1"/>
  <c r="M97" i="1"/>
  <c r="M124" i="1"/>
  <c r="M218" i="1"/>
  <c r="M215" i="1"/>
  <c r="C224" i="6"/>
  <c r="M231" i="1" s="1"/>
  <c r="M150" i="1"/>
  <c r="M107" i="1"/>
  <c r="M135" i="1"/>
  <c r="M147" i="1"/>
  <c r="M216" i="1"/>
  <c r="C225" i="6"/>
  <c r="M232" i="1" s="1"/>
  <c r="M221" i="1"/>
  <c r="M92" i="1"/>
  <c r="M208" i="1"/>
  <c r="M209" i="1"/>
  <c r="M217" i="1"/>
  <c r="D226" i="6"/>
  <c r="M233" i="1" s="1"/>
  <c r="M210" i="1"/>
  <c r="M211" i="1"/>
  <c r="M137" i="1"/>
  <c r="D124" i="6"/>
  <c r="M131" i="1" s="1"/>
  <c r="D125" i="6"/>
  <c r="M132" i="1" s="1"/>
  <c r="M141" i="1"/>
  <c r="M104" i="1"/>
  <c r="M99" i="1"/>
  <c r="D98" i="6"/>
  <c r="M105" i="1" s="1"/>
  <c r="M146" i="1"/>
  <c r="D113" i="6"/>
  <c r="M120" i="1" s="1"/>
  <c r="D114" i="6"/>
  <c r="M121" i="1" s="1"/>
  <c r="M214" i="1"/>
  <c r="M219" i="1"/>
  <c r="D115" i="6"/>
  <c r="M122" i="1" s="1"/>
  <c r="M108" i="1"/>
  <c r="M142" i="1"/>
  <c r="D122" i="6"/>
  <c r="M129" i="1" s="1"/>
  <c r="D123" i="6"/>
  <c r="M130" i="1" s="1"/>
  <c r="M110" i="1"/>
  <c r="M109" i="1"/>
  <c r="C107" i="6"/>
  <c r="C111" i="6"/>
  <c r="D119" i="6"/>
  <c r="C126" i="6"/>
  <c r="D121" i="6"/>
  <c r="C220" i="6"/>
  <c r="E220" i="6" s="1"/>
  <c r="C109" i="6"/>
  <c r="D219" i="6"/>
  <c r="C110" i="6"/>
  <c r="D133" i="6"/>
  <c r="C133" i="6"/>
  <c r="E133" i="6" s="1"/>
  <c r="D120" i="6"/>
  <c r="D218" i="6"/>
  <c r="D150" i="6"/>
  <c r="C150" i="6"/>
  <c r="E150" i="6" s="1"/>
  <c r="D217" i="6"/>
  <c r="D131" i="6"/>
  <c r="C131" i="6"/>
  <c r="D106" i="6"/>
  <c r="C215" i="6"/>
  <c r="E215" i="6" s="1"/>
  <c r="D216" i="6"/>
  <c r="C104" i="6"/>
  <c r="D105" i="6"/>
  <c r="D221" i="6"/>
  <c r="L93" i="1"/>
  <c r="L225" i="1"/>
  <c r="L115" i="1"/>
  <c r="L174" i="1"/>
  <c r="L132" i="1"/>
  <c r="L218" i="1"/>
  <c r="L173" i="1"/>
  <c r="L224" i="1"/>
  <c r="L104" i="1"/>
  <c r="L85" i="1"/>
  <c r="L175" i="1"/>
  <c r="L191" i="1"/>
  <c r="L91" i="1"/>
  <c r="L97" i="1"/>
  <c r="L214" i="1"/>
  <c r="L162" i="1"/>
  <c r="L228" i="1"/>
  <c r="L88" i="1"/>
  <c r="L222" i="1"/>
  <c r="L213" i="1"/>
  <c r="L216" i="1"/>
  <c r="L110" i="1"/>
  <c r="L182" i="1"/>
  <c r="L203" i="1"/>
  <c r="L105" i="1"/>
  <c r="L164" i="1"/>
  <c r="L220" i="1"/>
  <c r="L155" i="1"/>
  <c r="L106" i="1"/>
  <c r="L165" i="1"/>
  <c r="L94" i="1"/>
  <c r="L156" i="1"/>
  <c r="L219" i="1"/>
  <c r="L163" i="1"/>
  <c r="L193" i="1"/>
  <c r="L192" i="1"/>
  <c r="L227" i="1"/>
  <c r="L201" i="1"/>
  <c r="L180" i="1"/>
  <c r="L223" i="1"/>
  <c r="L98" i="1"/>
  <c r="L226" i="1"/>
  <c r="L181" i="1"/>
  <c r="L87" i="1"/>
  <c r="L202" i="1"/>
  <c r="L101" i="1"/>
  <c r="L217" i="1"/>
  <c r="L215" i="1"/>
  <c r="L221" i="1"/>
  <c r="C108" i="6"/>
  <c r="E108" i="6" s="1"/>
  <c r="D99" i="6"/>
  <c r="M106" i="1" s="1"/>
  <c r="M87" i="1"/>
  <c r="M88" i="1"/>
  <c r="M89" i="1"/>
  <c r="M103" i="1"/>
  <c r="M102" i="1"/>
  <c r="M94" i="1"/>
  <c r="M83" i="1"/>
  <c r="M96" i="1"/>
  <c r="M82" i="1"/>
  <c r="M95" i="1"/>
  <c r="M84" i="1"/>
  <c r="M91" i="1"/>
  <c r="M101" i="1"/>
  <c r="M100" i="1"/>
  <c r="M93" i="1"/>
  <c r="M90" i="1"/>
  <c r="M86" i="1"/>
  <c r="A366" i="2"/>
  <c r="B366" i="2"/>
  <c r="C366" i="2"/>
  <c r="D366" i="2"/>
  <c r="E366" i="2"/>
  <c r="A367" i="2"/>
  <c r="B367" i="2"/>
  <c r="C367" i="2"/>
  <c r="D367" i="2"/>
  <c r="E367" i="2"/>
  <c r="A368" i="2"/>
  <c r="B368" i="2"/>
  <c r="C368" i="2"/>
  <c r="D368" i="2"/>
  <c r="E368" i="2"/>
  <c r="A369" i="2"/>
  <c r="B369" i="2"/>
  <c r="C369" i="2"/>
  <c r="D369" i="2"/>
  <c r="E369" i="2"/>
  <c r="A370" i="2"/>
  <c r="B370" i="2"/>
  <c r="C370" i="2"/>
  <c r="D370" i="2"/>
  <c r="E370" i="2"/>
  <c r="A371" i="2"/>
  <c r="B371" i="2"/>
  <c r="C371" i="2"/>
  <c r="D371" i="2"/>
  <c r="E371" i="2"/>
  <c r="A372" i="2"/>
  <c r="B372" i="2"/>
  <c r="C372" i="2"/>
  <c r="D372" i="2"/>
  <c r="E372" i="2"/>
  <c r="A373" i="2"/>
  <c r="B373" i="2"/>
  <c r="C373" i="2"/>
  <c r="D373" i="2"/>
  <c r="E373" i="2"/>
  <c r="A374" i="2"/>
  <c r="B374" i="2"/>
  <c r="C374" i="2"/>
  <c r="D374" i="2"/>
  <c r="E374" i="2"/>
  <c r="A375" i="2"/>
  <c r="B375" i="2"/>
  <c r="C375" i="2"/>
  <c r="D375" i="2"/>
  <c r="E375" i="2"/>
  <c r="A376" i="2"/>
  <c r="B376" i="2"/>
  <c r="C376" i="2"/>
  <c r="D376" i="2"/>
  <c r="E376" i="2"/>
  <c r="A377" i="2"/>
  <c r="B377" i="2"/>
  <c r="C377" i="2"/>
  <c r="D377" i="2"/>
  <c r="E377" i="2"/>
  <c r="A378" i="2"/>
  <c r="B378" i="2"/>
  <c r="C378" i="2"/>
  <c r="D378" i="2"/>
  <c r="E378" i="2"/>
  <c r="A379" i="2"/>
  <c r="B379" i="2"/>
  <c r="C379" i="2"/>
  <c r="D379" i="2"/>
  <c r="E379" i="2"/>
  <c r="A380" i="2"/>
  <c r="B380" i="2"/>
  <c r="C380" i="2"/>
  <c r="D380" i="2"/>
  <c r="E380" i="2"/>
  <c r="A381" i="2"/>
  <c r="B381" i="2"/>
  <c r="C381" i="2"/>
  <c r="D381" i="2"/>
  <c r="E381" i="2"/>
  <c r="A382" i="2"/>
  <c r="B382" i="2"/>
  <c r="C382" i="2"/>
  <c r="D382" i="2"/>
  <c r="E382" i="2"/>
  <c r="A383" i="2"/>
  <c r="B383" i="2"/>
  <c r="C383" i="2"/>
  <c r="D383" i="2"/>
  <c r="E383" i="2"/>
  <c r="A384" i="2"/>
  <c r="B384" i="2"/>
  <c r="C384" i="2"/>
  <c r="D384" i="2"/>
  <c r="E384" i="2"/>
  <c r="A385" i="2"/>
  <c r="B385" i="2"/>
  <c r="C385" i="2"/>
  <c r="D385" i="2"/>
  <c r="E385" i="2"/>
  <c r="A386" i="2"/>
  <c r="B386" i="2"/>
  <c r="C386" i="2"/>
  <c r="D386" i="2"/>
  <c r="E386" i="2"/>
  <c r="A387" i="2"/>
  <c r="B387" i="2"/>
  <c r="C387" i="2"/>
  <c r="D387" i="2"/>
  <c r="E387" i="2"/>
  <c r="A388" i="2"/>
  <c r="B388" i="2"/>
  <c r="C388" i="2"/>
  <c r="D388" i="2"/>
  <c r="E388" i="2"/>
  <c r="A389" i="2"/>
  <c r="B389" i="2"/>
  <c r="C389" i="2"/>
  <c r="D389" i="2"/>
  <c r="E389" i="2"/>
  <c r="A390" i="2"/>
  <c r="B390" i="2"/>
  <c r="C390" i="2"/>
  <c r="D390" i="2"/>
  <c r="E390" i="2"/>
  <c r="A391" i="2"/>
  <c r="B391" i="2"/>
  <c r="C391" i="2"/>
  <c r="D391" i="2"/>
  <c r="E391" i="2"/>
  <c r="A392" i="2"/>
  <c r="B392" i="2"/>
  <c r="C392" i="2"/>
  <c r="D392" i="2"/>
  <c r="E392" i="2"/>
  <c r="A393" i="2"/>
  <c r="B393" i="2"/>
  <c r="C393" i="2"/>
  <c r="D393" i="2"/>
  <c r="E393" i="2"/>
  <c r="A394" i="2"/>
  <c r="B394" i="2"/>
  <c r="C394" i="2"/>
  <c r="D394" i="2"/>
  <c r="E394" i="2"/>
  <c r="A395" i="2"/>
  <c r="B395" i="2"/>
  <c r="C395" i="2"/>
  <c r="D395" i="2"/>
  <c r="E395" i="2"/>
  <c r="A396" i="2"/>
  <c r="B396" i="2"/>
  <c r="C396" i="2"/>
  <c r="D396" i="2"/>
  <c r="E396" i="2"/>
  <c r="A397" i="2"/>
  <c r="B397" i="2"/>
  <c r="C397" i="2"/>
  <c r="D397" i="2"/>
  <c r="E397" i="2"/>
  <c r="A398" i="2"/>
  <c r="B398" i="2"/>
  <c r="C398" i="2"/>
  <c r="D398" i="2"/>
  <c r="E398" i="2"/>
  <c r="A399" i="2"/>
  <c r="B399" i="2"/>
  <c r="C399" i="2"/>
  <c r="D399" i="2"/>
  <c r="E399" i="2"/>
  <c r="A400" i="2"/>
  <c r="B400" i="2"/>
  <c r="C400" i="2"/>
  <c r="D400" i="2"/>
  <c r="E400" i="2"/>
  <c r="A401" i="2"/>
  <c r="B401" i="2"/>
  <c r="C401" i="2"/>
  <c r="D401" i="2"/>
  <c r="E401" i="2"/>
  <c r="A402" i="2"/>
  <c r="B402" i="2"/>
  <c r="C402" i="2"/>
  <c r="D402" i="2"/>
  <c r="E402" i="2"/>
  <c r="A403" i="2"/>
  <c r="B403" i="2"/>
  <c r="C403" i="2"/>
  <c r="D403" i="2"/>
  <c r="E403" i="2"/>
  <c r="A404" i="2"/>
  <c r="B404" i="2"/>
  <c r="C404" i="2"/>
  <c r="D404" i="2"/>
  <c r="E404" i="2"/>
  <c r="A405" i="2"/>
  <c r="B405" i="2"/>
  <c r="C405" i="2"/>
  <c r="D405" i="2"/>
  <c r="E405" i="2"/>
  <c r="A406" i="2"/>
  <c r="B406" i="2"/>
  <c r="C406" i="2"/>
  <c r="D406" i="2"/>
  <c r="E406" i="2"/>
  <c r="A407" i="2"/>
  <c r="B407" i="2"/>
  <c r="C407" i="2"/>
  <c r="D407" i="2"/>
  <c r="E407" i="2"/>
  <c r="A408" i="2"/>
  <c r="B408" i="2"/>
  <c r="C408" i="2"/>
  <c r="D408" i="2"/>
  <c r="E408" i="2"/>
  <c r="A409" i="2"/>
  <c r="B409" i="2"/>
  <c r="C409" i="2"/>
  <c r="D409" i="2"/>
  <c r="E409" i="2"/>
  <c r="A365" i="2"/>
  <c r="E365" i="2"/>
  <c r="D365" i="2"/>
  <c r="C365" i="2"/>
  <c r="B365" i="2"/>
  <c r="E106" i="6" l="1"/>
  <c r="E126" i="6"/>
  <c r="M133" i="1" s="1"/>
  <c r="E111" i="6"/>
  <c r="M118" i="1" s="1"/>
  <c r="E217" i="6"/>
  <c r="E218" i="6"/>
  <c r="E107" i="6"/>
  <c r="M114" i="1" s="1"/>
  <c r="E105" i="6"/>
  <c r="M112" i="1" s="1"/>
  <c r="E221" i="6"/>
  <c r="E104" i="6"/>
  <c r="M111" i="1" s="1"/>
  <c r="E120" i="6"/>
  <c r="M127" i="1" s="1"/>
  <c r="E110" i="6"/>
  <c r="M117" i="1" s="1"/>
  <c r="E216" i="6"/>
  <c r="E119" i="6"/>
  <c r="M126" i="1" s="1"/>
  <c r="M113" i="1"/>
  <c r="E109" i="6"/>
  <c r="M116" i="1" s="1"/>
  <c r="E131" i="6"/>
  <c r="E121" i="6"/>
  <c r="M128" i="1" s="1"/>
  <c r="E219" i="6"/>
  <c r="G382" i="2"/>
  <c r="G370" i="2"/>
  <c r="G406" i="2"/>
  <c r="G404" i="2"/>
  <c r="G392" i="2"/>
  <c r="G380" i="2"/>
  <c r="G368" i="2"/>
  <c r="G365" i="2"/>
  <c r="G394" i="2"/>
  <c r="G399" i="2"/>
  <c r="G387" i="2"/>
  <c r="G375" i="2"/>
  <c r="G396" i="2"/>
  <c r="G372" i="2"/>
  <c r="G379" i="2"/>
  <c r="G367" i="2"/>
  <c r="G384" i="2"/>
  <c r="G403" i="2"/>
  <c r="G391" i="2"/>
  <c r="G398" i="2"/>
  <c r="G386" i="2"/>
  <c r="G374" i="2"/>
  <c r="G377" i="2"/>
  <c r="G408" i="2"/>
  <c r="G381" i="2"/>
  <c r="G369" i="2"/>
  <c r="G400" i="2"/>
  <c r="G388" i="2"/>
  <c r="G376" i="2"/>
  <c r="G389" i="2"/>
  <c r="G393" i="2"/>
  <c r="G407" i="2"/>
  <c r="G395" i="2"/>
  <c r="G383" i="2"/>
  <c r="G371" i="2"/>
  <c r="G378" i="2"/>
  <c r="G366" i="2"/>
  <c r="G401" i="2"/>
  <c r="G405" i="2"/>
  <c r="G402" i="2"/>
  <c r="G390" i="2"/>
  <c r="G409" i="2"/>
  <c r="G397" i="2"/>
  <c r="G385" i="2"/>
  <c r="G373" i="2"/>
  <c r="L121" i="1"/>
  <c r="L83" i="1"/>
  <c r="L122" i="1"/>
  <c r="L95" i="1"/>
  <c r="H398" i="2"/>
  <c r="J404" i="1" s="1"/>
  <c r="O404" i="1" s="1"/>
  <c r="H375" i="2"/>
  <c r="J381" i="1" s="1"/>
  <c r="O381" i="1" s="1"/>
  <c r="H386" i="2"/>
  <c r="J392" i="1" s="1"/>
  <c r="O392" i="1" s="1"/>
  <c r="H404" i="2"/>
  <c r="J410" i="1" s="1"/>
  <c r="O410" i="1" s="1"/>
  <c r="H369" i="2"/>
  <c r="J375" i="1" s="1"/>
  <c r="O375" i="1" s="1"/>
  <c r="H392" i="2"/>
  <c r="J398" i="1" s="1"/>
  <c r="O398" i="1" s="1"/>
  <c r="H396" i="2"/>
  <c r="J402" i="1" s="1"/>
  <c r="O402" i="1" s="1"/>
  <c r="H384" i="2"/>
  <c r="J390" i="1" s="1"/>
  <c r="O390" i="1" s="1"/>
  <c r="H373" i="2"/>
  <c r="J379" i="1" s="1"/>
  <c r="O379" i="1" s="1"/>
  <c r="H403" i="2"/>
  <c r="J409" i="1" s="1"/>
  <c r="O409" i="1" s="1"/>
  <c r="H391" i="2"/>
  <c r="J397" i="1" s="1"/>
  <c r="O397" i="1" s="1"/>
  <c r="H380" i="2"/>
  <c r="J386" i="1" s="1"/>
  <c r="O386" i="1" s="1"/>
  <c r="H368" i="2"/>
  <c r="J374" i="1" s="1"/>
  <c r="O374" i="1" s="1"/>
  <c r="H408" i="2"/>
  <c r="J414" i="1" s="1"/>
  <c r="O414" i="1" s="1"/>
  <c r="H405" i="2"/>
  <c r="J411" i="1" s="1"/>
  <c r="O411" i="1" s="1"/>
  <c r="H393" i="2"/>
  <c r="J399" i="1" s="1"/>
  <c r="O399" i="1" s="1"/>
  <c r="H381" i="2"/>
  <c r="J387" i="1" s="1"/>
  <c r="O387" i="1" s="1"/>
  <c r="H370" i="2"/>
  <c r="J376" i="1" s="1"/>
  <c r="O376" i="1" s="1"/>
  <c r="H366" i="2"/>
  <c r="J372" i="1" s="1"/>
  <c r="O372" i="1" s="1"/>
  <c r="H406" i="2"/>
  <c r="J412" i="1" s="1"/>
  <c r="O412" i="1" s="1"/>
  <c r="H400" i="2"/>
  <c r="J406" i="1" s="1"/>
  <c r="O406" i="1" s="1"/>
  <c r="H377" i="2"/>
  <c r="J383" i="1" s="1"/>
  <c r="O383" i="1" s="1"/>
  <c r="H395" i="2"/>
  <c r="J401" i="1" s="1"/>
  <c r="O401" i="1" s="1"/>
  <c r="H383" i="2"/>
  <c r="J389" i="1" s="1"/>
  <c r="O389" i="1" s="1"/>
  <c r="H372" i="2"/>
  <c r="J378" i="1" s="1"/>
  <c r="O378" i="1" s="1"/>
  <c r="H402" i="2"/>
  <c r="J408" i="1" s="1"/>
  <c r="O408" i="1" s="1"/>
  <c r="H388" i="2"/>
  <c r="J394" i="1" s="1"/>
  <c r="O394" i="1" s="1"/>
  <c r="H407" i="2"/>
  <c r="J413" i="1" s="1"/>
  <c r="O413" i="1" s="1"/>
  <c r="H390" i="2"/>
  <c r="J396" i="1" s="1"/>
  <c r="O396" i="1" s="1"/>
  <c r="H379" i="2"/>
  <c r="J385" i="1" s="1"/>
  <c r="O385" i="1" s="1"/>
  <c r="H409" i="2"/>
  <c r="J415" i="1" s="1"/>
  <c r="O415" i="1" s="1"/>
  <c r="H397" i="2"/>
  <c r="J403" i="1" s="1"/>
  <c r="O403" i="1" s="1"/>
  <c r="H385" i="2"/>
  <c r="J391" i="1" s="1"/>
  <c r="O391" i="1" s="1"/>
  <c r="H374" i="2"/>
  <c r="J380" i="1" s="1"/>
  <c r="O380" i="1" s="1"/>
  <c r="H365" i="2"/>
  <c r="J371" i="1" s="1"/>
  <c r="O371" i="1" s="1"/>
  <c r="H399" i="2"/>
  <c r="J405" i="1" s="1"/>
  <c r="O405" i="1" s="1"/>
  <c r="H387" i="2"/>
  <c r="J393" i="1" s="1"/>
  <c r="O393" i="1" s="1"/>
  <c r="H376" i="2"/>
  <c r="J382" i="1" s="1"/>
  <c r="O382" i="1" s="1"/>
  <c r="H394" i="2"/>
  <c r="J400" i="1" s="1"/>
  <c r="O400" i="1" s="1"/>
  <c r="H382" i="2"/>
  <c r="J388" i="1" s="1"/>
  <c r="O388" i="1" s="1"/>
  <c r="H371" i="2"/>
  <c r="J377" i="1" s="1"/>
  <c r="O377" i="1" s="1"/>
  <c r="H401" i="2"/>
  <c r="J407" i="1" s="1"/>
  <c r="O407" i="1" s="1"/>
  <c r="H389" i="2"/>
  <c r="J395" i="1" s="1"/>
  <c r="O395" i="1" s="1"/>
  <c r="H378" i="2"/>
  <c r="J384" i="1" s="1"/>
  <c r="O384" i="1" s="1"/>
  <c r="H367" i="2"/>
  <c r="J373" i="1" s="1"/>
  <c r="O373" i="1" s="1"/>
  <c r="M138" i="1"/>
  <c r="M157" i="1"/>
  <c r="M140" i="1"/>
  <c r="L372" i="1" l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371" i="1"/>
  <c r="M371" i="1" l="1"/>
  <c r="M374" i="1"/>
  <c r="M380" i="1"/>
  <c r="M388" i="1"/>
  <c r="M398" i="1"/>
  <c r="M411" i="1"/>
  <c r="D407" i="6" l="1"/>
  <c r="D405" i="6"/>
  <c r="D395" i="6"/>
  <c r="D390" i="6"/>
  <c r="D387" i="6"/>
  <c r="D386" i="6"/>
  <c r="D384" i="6"/>
  <c r="D383" i="6"/>
  <c r="D382" i="6"/>
  <c r="D380" i="6"/>
  <c r="D370" i="6"/>
  <c r="D369" i="6"/>
  <c r="D368" i="6"/>
  <c r="D366" i="6"/>
  <c r="D378" i="6" s="1"/>
  <c r="D365" i="6"/>
  <c r="C405" i="6"/>
  <c r="C390" i="6"/>
  <c r="C387" i="6"/>
  <c r="C386" i="6"/>
  <c r="C370" i="6"/>
  <c r="C369" i="6"/>
  <c r="C368" i="6"/>
  <c r="C408" i="6"/>
  <c r="C406" i="6"/>
  <c r="C403" i="6"/>
  <c r="C402" i="6"/>
  <c r="C401" i="6"/>
  <c r="C400" i="6"/>
  <c r="C394" i="6"/>
  <c r="C393" i="6"/>
  <c r="C392" i="6"/>
  <c r="C389" i="6"/>
  <c r="C388" i="6"/>
  <c r="C385" i="6"/>
  <c r="C379" i="6"/>
  <c r="C376" i="6"/>
  <c r="C377" i="6"/>
  <c r="C375" i="6"/>
  <c r="C374" i="6"/>
  <c r="C372" i="6"/>
  <c r="C371" i="6"/>
  <c r="C395" i="6"/>
  <c r="C384" i="6"/>
  <c r="C383" i="6"/>
  <c r="C382" i="6"/>
  <c r="C380" i="6"/>
  <c r="C366" i="6"/>
  <c r="C365" i="6"/>
  <c r="D392" i="6" l="1"/>
  <c r="E392" i="6"/>
  <c r="M399" i="1" s="1"/>
  <c r="D394" i="6"/>
  <c r="E394" i="6"/>
  <c r="M401" i="1" s="1"/>
  <c r="D406" i="6"/>
  <c r="E406" i="6"/>
  <c r="M413" i="1" s="1"/>
  <c r="D401" i="6"/>
  <c r="E401" i="6" s="1"/>
  <c r="M408" i="1" s="1"/>
  <c r="D379" i="6"/>
  <c r="E379" i="6"/>
  <c r="M386" i="1" s="1"/>
  <c r="D393" i="6"/>
  <c r="E393" i="6" s="1"/>
  <c r="M400" i="1" s="1"/>
  <c r="D371" i="6"/>
  <c r="E371" i="6" s="1"/>
  <c r="M378" i="1" s="1"/>
  <c r="D377" i="6"/>
  <c r="E377" i="6" s="1"/>
  <c r="M384" i="1" s="1"/>
  <c r="D403" i="6"/>
  <c r="E403" i="6" s="1"/>
  <c r="M410" i="1" s="1"/>
  <c r="M390" i="1"/>
  <c r="M373" i="1"/>
  <c r="M372" i="1"/>
  <c r="M412" i="1"/>
  <c r="M414" i="1"/>
  <c r="M389" i="1"/>
  <c r="M375" i="1"/>
  <c r="M391" i="1"/>
  <c r="M402" i="1"/>
  <c r="M393" i="1"/>
  <c r="M387" i="1"/>
  <c r="D408" i="6"/>
  <c r="D385" i="6"/>
  <c r="D388" i="6"/>
  <c r="E388" i="6" s="1"/>
  <c r="M376" i="1"/>
  <c r="D389" i="6"/>
  <c r="E389" i="6" s="1"/>
  <c r="M394" i="1"/>
  <c r="M377" i="1"/>
  <c r="D372" i="6"/>
  <c r="E372" i="6" s="1"/>
  <c r="M397" i="1"/>
  <c r="D400" i="6"/>
  <c r="E400" i="6" s="1"/>
  <c r="D374" i="6"/>
  <c r="E374" i="6" s="1"/>
  <c r="D375" i="6"/>
  <c r="D402" i="6"/>
  <c r="E402" i="6" s="1"/>
  <c r="D376" i="6"/>
  <c r="E376" i="6" s="1"/>
  <c r="C378" i="6"/>
  <c r="M385" i="1" s="1"/>
  <c r="M405" i="1"/>
  <c r="M406" i="1"/>
  <c r="M404" i="1"/>
  <c r="M403" i="1"/>
  <c r="E292" i="2"/>
  <c r="E375" i="6" l="1"/>
  <c r="M382" i="1" s="1"/>
  <c r="M381" i="1"/>
  <c r="E385" i="6"/>
  <c r="M392" i="1" s="1"/>
  <c r="M409" i="1"/>
  <c r="M395" i="1"/>
  <c r="M396" i="1"/>
  <c r="M407" i="1"/>
  <c r="M383" i="1"/>
  <c r="M379" i="1"/>
  <c r="E408" i="6"/>
  <c r="M415" i="1" s="1"/>
  <c r="H292" i="2"/>
  <c r="J298" i="1" s="1"/>
  <c r="O298" i="1" s="1"/>
  <c r="G292" i="2"/>
</calcChain>
</file>

<file path=xl/sharedStrings.xml><?xml version="1.0" encoding="utf-8"?>
<sst xmlns="http://schemas.openxmlformats.org/spreadsheetml/2006/main" count="4984" uniqueCount="1229">
  <si>
    <t>№ п/п</t>
  </si>
  <si>
    <t>Бюджетный риск</t>
  </si>
  <si>
    <t>Возможные последствия реализации бюджетного риска</t>
  </si>
  <si>
    <t>Степень влияния</t>
  </si>
  <si>
    <t>Причины бюджетного риска</t>
  </si>
  <si>
    <t>Рекомендуемые к осуществлению контрольные действия</t>
  </si>
  <si>
    <t>Необходимость (отсутствие необходимости) принятия мер по минимизации (устранению) бюджетного риска</t>
  </si>
  <si>
    <t>Информация о частоте реализации бюджетного риска</t>
  </si>
  <si>
    <t>22.1.1</t>
  </si>
  <si>
    <t>22.2.1</t>
  </si>
  <si>
    <t>22.3.1</t>
  </si>
  <si>
    <t>22.4.1</t>
  </si>
  <si>
    <t>22.5.1</t>
  </si>
  <si>
    <t>22.5.2</t>
  </si>
  <si>
    <t>22.6.1</t>
  </si>
  <si>
    <t>22.6.2</t>
  </si>
  <si>
    <t>22.7.1</t>
  </si>
  <si>
    <t>22.7.2</t>
  </si>
  <si>
    <t>22.8.1</t>
  </si>
  <si>
    <t>22.9.1</t>
  </si>
  <si>
    <t>22.10.1</t>
  </si>
  <si>
    <t>23.1.1</t>
  </si>
  <si>
    <t>23.1.2</t>
  </si>
  <si>
    <t>23.2.1</t>
  </si>
  <si>
    <t>23.3.1</t>
  </si>
  <si>
    <t>23.3.2</t>
  </si>
  <si>
    <t>23.4.1</t>
  </si>
  <si>
    <t>23.5.1</t>
  </si>
  <si>
    <t>23.5.2</t>
  </si>
  <si>
    <t>23.5.3</t>
  </si>
  <si>
    <t>23.5.4</t>
  </si>
  <si>
    <t>23.6.1</t>
  </si>
  <si>
    <t>23.6.2</t>
  </si>
  <si>
    <t>23.7.1</t>
  </si>
  <si>
    <t>23.8.1</t>
  </si>
  <si>
    <t>23.8.2</t>
  </si>
  <si>
    <t>23.9.1</t>
  </si>
  <si>
    <t>24.1.1</t>
  </si>
  <si>
    <t>24.1.2</t>
  </si>
  <si>
    <t>24.2.1</t>
  </si>
  <si>
    <t>24.2.2</t>
  </si>
  <si>
    <t>25.1.1</t>
  </si>
  <si>
    <t>25.1.2</t>
  </si>
  <si>
    <t>25.2.1</t>
  </si>
  <si>
    <t>25.2.2</t>
  </si>
  <si>
    <t>26.1.1</t>
  </si>
  <si>
    <t>26.1.2</t>
  </si>
  <si>
    <t>26.2.1</t>
  </si>
  <si>
    <t>26.2.2</t>
  </si>
  <si>
    <t>26.3.1</t>
  </si>
  <si>
    <t>Исполнение федерального бюджета</t>
  </si>
  <si>
    <t>Составление проекта федерального бюджета</t>
  </si>
  <si>
    <t>Формирование Сведений об операциях с целевыми субсидиями</t>
  </si>
  <si>
    <t>Перечисление субсидий на иные цели</t>
  </si>
  <si>
    <t>Выставление требований о возврате средств в федеральный бюджет</t>
  </si>
  <si>
    <t>Размещение документов в информационно – телекоммуникационной сети «Интернет»</t>
  </si>
  <si>
    <t>Определение размера субсидий юридическим лицам (по видам расходов федерального бюджета)</t>
  </si>
  <si>
    <t>Проведение проверок получателей субсидий юридическим лицам на соответствие требованиям (по видам расходов федерального бюджета)</t>
  </si>
  <si>
    <t>Заключение соглашений (договоров) о предоставлении субсидий юридическим лицам (по видам расходов федерального бюджета)</t>
  </si>
  <si>
    <t>Ведение реестра соглашений (договоров) о предоставлении из федерального бюджета субсидий, бюджетных инвестиций, МБТ (по видам расходов федерального бюджета)</t>
  </si>
  <si>
    <t>Перечисление субсидий юридическим лицам (по видам расходов федерального бюджета)</t>
  </si>
  <si>
    <t>Определение показателей (условий, критериев) результативности предоставления субсидий юридическим лицам (по видам расходов федерального бюджета)</t>
  </si>
  <si>
    <t>Контроль за возвратом неиспользованных остатков субсидий юридическим лицам (по видам расходов федерального бюджета)</t>
  </si>
  <si>
    <t>Проведение проверок соблюдения целей и условий, установленных при предоставлении субсидий юридическим лицам (по видам расходов федерального бюджета)</t>
  </si>
  <si>
    <t>Размещение документов в информационно – телекоммуникационной сети «Интернет» (по видам расходов федерального бюджета)</t>
  </si>
  <si>
    <t>Представление информации об источниках образования задолженности, КБК</t>
  </si>
  <si>
    <t>Начисление, учет и контроль за правильностью исчисления, полнотой и своевременностью осуществления платежей, принятия решений о зачете (уточнении) платежей (по видам ИФДБ)</t>
  </si>
  <si>
    <t>Принятие решений о возврате излишне уплаченных (взысканных) платежей (об отнесении суммы денежных средств или ее части, поступивших от плательщика по долговым обязательствам в уплату основного долга, в счет погашения задолженности по процентам и (или) штрафам по указанным долговым обязательствам) (по видам ИФДБ)</t>
  </si>
  <si>
    <t>Доведение до плательщиков сведений о платежных реквизитах и иной информации, необходимой для осуществления платежей (по видам ИФДБ)</t>
  </si>
  <si>
    <t>Уведомление о принятых решениях о предоставлении субсидий на иные цели</t>
  </si>
  <si>
    <t>Неполнота проведения проверок представленных документов на предмет их полноты и достоверности</t>
  </si>
  <si>
    <t>Несвоевременное уведомление (отсутствие уведомлений) о принятых решениях о предоставлении субсидий</t>
  </si>
  <si>
    <t>Несоответствие соглашений установленным требованиям</t>
  </si>
  <si>
    <t>Несвоевременное включение (невключение) соглашений в реестр соглашений (договоров) о предоставлении из федерального бюджета субсидий, бюджетных инвестиций, МБТ</t>
  </si>
  <si>
    <t>Неполнота (некорректность) формирования Сведений об операциях с целевыми субсидиями</t>
  </si>
  <si>
    <t>Накопление дебиторской задолженности</t>
  </si>
  <si>
    <t>Накопление кредиторской задолженности</t>
  </si>
  <si>
    <t>Увеличение доли неиспользованных бюджетных ассигнований (ЛБО)</t>
  </si>
  <si>
    <t>Недостаточная результативность использования бюджетных средств</t>
  </si>
  <si>
    <t>Отсутствие мер при несоответствии отчетности установленным требованиям</t>
  </si>
  <si>
    <t>Отсутствие мер при невыполнении условий, целей и порядка предоставления субсидий</t>
  </si>
  <si>
    <t>Несвоевременное принятие (отсутствие) мер по возврату средств в федеральный бюджет</t>
  </si>
  <si>
    <t>Несвоевременное принятие (отсутствие) решений об использовании остатков целевых средств</t>
  </si>
  <si>
    <t>Несвоевременное принятие (отсутствие) решений об использовании средств от возврата дебиторской задолженности</t>
  </si>
  <si>
    <t>Несвоевременное размещение (неразмещение) документов в информационно – телекоммуникационной сети «Интернет»</t>
  </si>
  <si>
    <t>Несоответствие размера субсидий установленным порядкам расчета размера (размерам) субсидий</t>
  </si>
  <si>
    <t>Необоснованность расчетов бюджетных ассигнований</t>
  </si>
  <si>
    <t>Неполнота проведения проверок</t>
  </si>
  <si>
    <t>Несвоевременное заключение (отсутствие) соглашений</t>
  </si>
  <si>
    <t>Несвоевременное представление (непредставление) информации об источниках образования задолженности, КБК</t>
  </si>
  <si>
    <t>Представление некорректной информации об источниках образования задолженности, КБК</t>
  </si>
  <si>
    <t>Неполное формирование уведомлений об уточнении вида и принадлежности платежа</t>
  </si>
  <si>
    <t>Некорректное формирование уведомлений об уточнении вида и принадлежности платежа</t>
  </si>
  <si>
    <t>Несвоевременное направление (ненаправление) сведений о платежных реквизитах и иной информации, необходимой для осуществления платежей</t>
  </si>
  <si>
    <t>Нарушение правил, условий предоставления субсидий (показатель d2 раздела 5 приложения 2)</t>
  </si>
  <si>
    <t>Х</t>
  </si>
  <si>
    <t>Отклонение плановых и фактических показателей при кассовом планировании (показатель е4 раздела 5 приложения 2)</t>
  </si>
  <si>
    <t>Доля неиспользованных на конец года бюджетных ассигнований (показатель е6 раздела 5 приложения 2)</t>
  </si>
  <si>
    <t>Внесение изменений в СБР (показатель е2 раздела 5 приложения 2)</t>
  </si>
  <si>
    <t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 (показатель е9 раздела 5 приложения 2)</t>
  </si>
  <si>
    <t xml:space="preserve"> Степень достоверности бюджетной отчетности (показатель 1 приложения 4)</t>
  </si>
  <si>
    <t>2</t>
  </si>
  <si>
    <t>н</t>
  </si>
  <si>
    <r>
      <t xml:space="preserve">Данные годового мониторинга качества финансового менеджмента на 01.01.2020 </t>
    </r>
    <r>
      <rPr>
        <b/>
        <sz val="12"/>
        <color theme="1"/>
        <rFont val="Times New Roman"/>
        <family val="1"/>
        <charset val="204"/>
      </rPr>
      <t>(заполнение бесцветных граф)</t>
    </r>
  </si>
  <si>
    <r>
      <t xml:space="preserve">Данные годового мониторинга качества финансового менеджмента на 01.01.2021 </t>
    </r>
    <r>
      <rPr>
        <b/>
        <sz val="12"/>
        <color theme="1"/>
        <rFont val="Times New Roman"/>
        <family val="1"/>
        <charset val="204"/>
      </rPr>
      <t>(заполнение бесцветных граф)</t>
    </r>
  </si>
  <si>
    <t>4</t>
  </si>
  <si>
    <t>5</t>
  </si>
  <si>
    <t>6</t>
  </si>
  <si>
    <t>7</t>
  </si>
  <si>
    <t>8</t>
  </si>
  <si>
    <t>Наложение административного штрафа на должностных лиц в размере 10-30 тыс. рублей или дисквалификация на 1-2 года (ч. 1 ст. 15.15.5 КоАП)</t>
  </si>
  <si>
    <t>Недостаточное обеспечение результативности, адресности и целевого характера использования бюджетных средств</t>
  </si>
  <si>
    <t xml:space="preserve">Необеспечение своевременного кассового исполнения </t>
  </si>
  <si>
    <t>Недополучение доходов федерального бюджета</t>
  </si>
  <si>
    <t>Дополнительное финансирование в течение года</t>
  </si>
  <si>
    <t>Увеличение объемов возвратов бюджетных средств</t>
  </si>
  <si>
    <t>Несвоевременное перечисление бюджетных средств</t>
  </si>
  <si>
    <t>Увеличение расходов на штрафные санкции</t>
  </si>
  <si>
    <t>Искажение показателей бюджетной отчетности</t>
  </si>
  <si>
    <t>Занижение показателей дебиторской задолженности</t>
  </si>
  <si>
    <t>Кассовые разрывы</t>
  </si>
  <si>
    <t>Степень влияния (баллы)</t>
  </si>
  <si>
    <t>Оценка последствий "бюджетные / влияние на достижение целей организации"</t>
  </si>
  <si>
    <t>Низкая</t>
  </si>
  <si>
    <t>Средняя</t>
  </si>
  <si>
    <t>10.13.1</t>
  </si>
  <si>
    <t>10.13.2</t>
  </si>
  <si>
    <t>10.13.3</t>
  </si>
  <si>
    <t>10.14.1</t>
  </si>
  <si>
    <t>10.15.1</t>
  </si>
  <si>
    <t>10.15.2</t>
  </si>
  <si>
    <t>10.16.1</t>
  </si>
  <si>
    <t>10.16.2</t>
  </si>
  <si>
    <t>10.17.1</t>
  </si>
  <si>
    <t>10.17.2</t>
  </si>
  <si>
    <t>10.17.3</t>
  </si>
  <si>
    <t>10.18.1</t>
  </si>
  <si>
    <t>10.18.2</t>
  </si>
  <si>
    <t>10.18.3</t>
  </si>
  <si>
    <t>10.19.1</t>
  </si>
  <si>
    <t>10.19.2</t>
  </si>
  <si>
    <t>10.20.1</t>
  </si>
  <si>
    <t>10.20.2</t>
  </si>
  <si>
    <t>10.21.1</t>
  </si>
  <si>
    <t>10.21.2</t>
  </si>
  <si>
    <t>10.21.3</t>
  </si>
  <si>
    <t>10.22.1</t>
  </si>
  <si>
    <t>10.22.2</t>
  </si>
  <si>
    <t>10.22.3</t>
  </si>
  <si>
    <t>10.23.1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</si>
  <si>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</si>
  <si>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</si>
  <si>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</si>
  <si>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</si>
  <si>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</si>
  <si>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</si>
  <si>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</si>
  <si>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</si>
  <si>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</si>
  <si>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</si>
  <si>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</si>
  <si>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</si>
  <si>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</si>
  <si>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</si>
  <si>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</si>
  <si>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</si>
  <si>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7.4.1</t>
  </si>
  <si>
    <t>7.4.2</t>
  </si>
  <si>
    <t>7.4.3</t>
  </si>
  <si>
    <t>7.4.4</t>
  </si>
  <si>
    <t>7.5.1</t>
  </si>
  <si>
    <t>7.5.2</t>
  </si>
  <si>
    <t>7.5.3</t>
  </si>
  <si>
    <t>8.1.1</t>
  </si>
  <si>
    <t>8.1.2</t>
  </si>
  <si>
    <t>8.1.3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</si>
  <si>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</si>
  <si>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</si>
  <si>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</si>
  <si>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</si>
  <si>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</si>
  <si>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</si>
  <si>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</si>
  <si>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</si>
  <si>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</si>
  <si>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</si>
  <si>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</si>
  <si>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</si>
  <si>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8.5.1</t>
  </si>
  <si>
    <t>8.5.2</t>
  </si>
  <si>
    <t>8.5.3</t>
  </si>
  <si>
    <t>8.5.4</t>
  </si>
  <si>
    <t>8.6.1</t>
  </si>
  <si>
    <t>8.6.2</t>
  </si>
  <si>
    <t>8.6.3</t>
  </si>
  <si>
    <t>8.7.1</t>
  </si>
  <si>
    <t>8.7.2</t>
  </si>
  <si>
    <t>8.7.3</t>
  </si>
  <si>
    <t>8.8.1</t>
  </si>
  <si>
    <t>8.8.2</t>
  </si>
  <si>
    <t>8.8.3</t>
  </si>
  <si>
    <t>8.8.4</t>
  </si>
  <si>
    <t>9.1.1</t>
  </si>
  <si>
    <t>9.2.1</t>
  </si>
  <si>
    <t>9.2.2</t>
  </si>
  <si>
    <t>9.3.1</t>
  </si>
  <si>
    <t>9.3.2</t>
  </si>
  <si>
    <t>9.4.1</t>
  </si>
  <si>
    <t>9.5.1</t>
  </si>
  <si>
    <t>9.6.1</t>
  </si>
  <si>
    <t>9.6.2</t>
  </si>
  <si>
    <t>9.7.1</t>
  </si>
  <si>
    <t>9.7.2</t>
  </si>
  <si>
    <t>9.8.1</t>
  </si>
  <si>
    <t>9.8.2</t>
  </si>
  <si>
    <t>9.8.3</t>
  </si>
  <si>
    <t>9.9.1</t>
  </si>
  <si>
    <t>9.9.2</t>
  </si>
  <si>
    <t>10.1.1</t>
  </si>
  <si>
    <t>10.1.2</t>
  </si>
  <si>
    <t>10.2.1</t>
  </si>
  <si>
    <t>10.3.1</t>
  </si>
  <si>
    <t>10.3.2</t>
  </si>
  <si>
    <t>10.3.3</t>
  </si>
  <si>
    <t>10.4.1</t>
  </si>
  <si>
    <t>10.5.1</t>
  </si>
  <si>
    <t>10.5.2</t>
  </si>
  <si>
    <t>10.5.3</t>
  </si>
  <si>
    <t>10.5.4</t>
  </si>
  <si>
    <t>10.6.1</t>
  </si>
  <si>
    <t>10.6.2</t>
  </si>
  <si>
    <t>10.6.3</t>
  </si>
  <si>
    <t>10.7.1</t>
  </si>
  <si>
    <t>10.8.1</t>
  </si>
  <si>
    <t>10.8.2</t>
  </si>
  <si>
    <t>10.8.3</t>
  </si>
  <si>
    <t>10.9.1</t>
  </si>
  <si>
    <t>10.9.2</t>
  </si>
  <si>
    <t>10.9.3</t>
  </si>
  <si>
    <t>10.10.1</t>
  </si>
  <si>
    <t>10.11.1</t>
  </si>
  <si>
    <t>10.11.2</t>
  </si>
  <si>
    <t>10.11.3</t>
  </si>
  <si>
    <t>10.12.1</t>
  </si>
  <si>
    <t>10.12.2</t>
  </si>
  <si>
    <t>10.12.3</t>
  </si>
  <si>
    <t>11.1.1</t>
  </si>
  <si>
    <t>11.1.2</t>
  </si>
  <si>
    <t>11.2.1</t>
  </si>
  <si>
    <t>11.2.2</t>
  </si>
  <si>
    <t>11.2.3</t>
  </si>
  <si>
    <t>11.3.1</t>
  </si>
  <si>
    <t>11.3.2</t>
  </si>
  <si>
    <t>11.4.1</t>
  </si>
  <si>
    <t>11.4.2</t>
  </si>
  <si>
    <t>11.5.1</t>
  </si>
  <si>
    <t>11.5.2</t>
  </si>
  <si>
    <t>11.5.3</t>
  </si>
  <si>
    <t>11.6.1</t>
  </si>
  <si>
    <t>11.6.2</t>
  </si>
  <si>
    <t>11.7.1</t>
  </si>
  <si>
    <t>11.7.2</t>
  </si>
  <si>
    <t>11.8.1</t>
  </si>
  <si>
    <t>11.8.2</t>
  </si>
  <si>
    <t>11.9.1</t>
  </si>
  <si>
    <t>11.9.2</t>
  </si>
  <si>
    <t>11.9.3</t>
  </si>
  <si>
    <t>Внесение изменений в федеральный бюджет</t>
  </si>
  <si>
    <t>Внесение изменений в федеральный бюджет, исполнение федерального бюджета</t>
  </si>
  <si>
    <t>Составление проекта федерального бюджета, ведение СБР</t>
  </si>
  <si>
    <t>Ведение СБР, исполнение федерального бюджета</t>
  </si>
  <si>
    <t>Формирование и представление ОПД (по видам доходов федерального бюджета)</t>
  </si>
  <si>
    <t>Формирование и представление уточненных ОПД (по видам доходов федерального бюджета)</t>
  </si>
  <si>
    <t>Формирование и представление предложений по внесению изменений в ОПД (по видам доходов федерального бюджета)</t>
  </si>
  <si>
    <t>Формирование и представление уточненных предложений по внесению изменений в ОПД (по видам доходов федерального бюджета)</t>
  </si>
  <si>
    <t>Внесение изменений в ОПД (по видам доходов федерального бюджета)</t>
  </si>
  <si>
    <t>Направление Уведомлений о выполнении условий снятия блокировки (по видам расходов федерального бюджета)</t>
  </si>
  <si>
    <t>Формирование и направление Предложений по внесению изменений в распределение бюджетных ассигнований на финансовый год и на плановый период (по видам расходов федерального бюджета, ИФДБ)</t>
  </si>
  <si>
    <t>Формирование и направление Предложений по внесению изменений в распределение бюджетных ассигнований на финансовый год и на плановый период в рамках изменения паспорта федерального проекта (по видам расходов федерального бюджета)</t>
  </si>
  <si>
    <t>Формирование и направление Справок об изменении СБР и ЛБО на финансовый год и на плановый период по предложению ГРБС (ГАИФДБ) (по видам расходов федерального бюджета, ИФДБ)</t>
  </si>
  <si>
    <t>Формирование и направление предложений по перераспределению бюджетных ассигнований на осуществление капитальных вложений (по видам расходов федерального бюджета)</t>
  </si>
  <si>
    <t>Формирование и направление Предложений по внесению изменений в распределение бюджетных ассигнований на финансовый год и на плановый период с приложением комплексного запроса (по видам расходов федерального бюджета)</t>
  </si>
  <si>
    <t>Формирование перечня подведомственных РБС и ПБС</t>
  </si>
  <si>
    <t>Формирование, утверждение и направление Справок об изменении БР и ЛБО ГР(Р)БС (ГАИФДБ) на финансовый год и на плановый период (по видам расходов федерального бюджета, ИФДБ)</t>
  </si>
  <si>
    <t>Утверждение и направление Бюджетных ассигнований на исполнение ПНО, ЛБО по расходам ГР(Р)БС, утверждение которых осуществляется по отдельным решениям ГР(Р)БС, на финансовый год и на плановый период (по видам расходов федерального бюджета)</t>
  </si>
  <si>
    <t>Направление уведомлений о наступлении условий для исполнения ПНО (по видам ПНО)</t>
  </si>
  <si>
    <t>Формирование Справок о распределении бюджетных ассигнований и ЛБО на финансовый год и на плановый период (ФУ) (по видам расходов федерального бюджета, ИФДБ)</t>
  </si>
  <si>
    <t>Формирование и согласование Справок о распределении бюджетных ассигнований и ЛБО на финансовый год и на плановый период (СП) (по видам расходов федерального бюджета, ИФДБ)</t>
  </si>
  <si>
    <t>Формирование, утверждение и направление Предложений по внесению изменений в распределение бюджетных ассигнований и ЛБО ГР(Р)БС (ГАИФДБ) на финансовый год и на плановый период (по видам расходов федерального бюджета, ИФДБ)</t>
  </si>
  <si>
    <t>Проверка соответствия предлагаемых изменений бюджетному законодательству РФ, показателям БР и ЛБО и направление решений об их принятии или отклонении</t>
  </si>
  <si>
    <t>Формирование и подписание проектов ОПСП (по видам расходов федерального бюджета)</t>
  </si>
  <si>
    <t>Формирование и подписание проекта бюджетной сметы</t>
  </si>
  <si>
    <t>Согласование (уточненных после отклонения) проектов бюджетной сметы, ОПСП</t>
  </si>
  <si>
    <t>Формирование и подписание уточненных после отклонения ГР(Р)БС проектов бюджетной сметы, ОПСП (актуализация Предложений на закупку) (по видам расходов федерального бюджета)</t>
  </si>
  <si>
    <t xml:space="preserve">Утверждение (принятых ГР(Р)БС) проектов бюджетной сметы, ОПСП </t>
  </si>
  <si>
    <t>Формирование и подписание уточненных по решению ГРБС проектов бюджетной сметы, ОПСП (актуализация Предложений на закупку) (по видам расходов федерального бюджета)</t>
  </si>
  <si>
    <t>Согласование уточненных по решению ГРБС проектов бюджетной сметы, ОПСП</t>
  </si>
  <si>
    <t>Формирование и направление изменений ОПСП (в том числе актуализация Предложений на закупку) (по видам расходов федерального бюджета)</t>
  </si>
  <si>
    <t>Согласование (уточненных после отклонения) изменений ОПСП, бюджетной сметы</t>
  </si>
  <si>
    <t>Формирование и направление уточненных после отклонения изменений ОПСП (в том числе актуализация Предложений на закупку), бюджетной сметы (по видам расходов федерального бюджета)</t>
  </si>
  <si>
    <t xml:space="preserve">Утверждение (принятых ГР(Р)БС) бюджетной сметы, изменений бюджетной сметы и ОПСП </t>
  </si>
  <si>
    <t>Подписание и направление изменений ОПСП (в том числе актуализация Предложений на закупку) в составе документов для изменения БР и ЛБО, ОБАС в части мероприятий по информатизации, расходов на осуществление капитальных вложений (по видам расходов федерального бюджета)</t>
  </si>
  <si>
    <t>Формирование и направление изменений ОПСП при доведении ЛБО (по видам расходов федерального бюджета)</t>
  </si>
  <si>
    <t>Рассмотрение изменений ОПСП при доведении ЛБО</t>
  </si>
  <si>
    <t>Уточнение и направление изменений ОПСП после отклонения ГР(Р)БС при доведении ЛБО (по видам расходов федерального бюджета)</t>
  </si>
  <si>
    <t>Утверждение (принятых ГР(Р)БС) изменений ОПСП, бюджетной сметы при доведении ЛБО</t>
  </si>
  <si>
    <t>Формирование, подписание и направление изменений ОПСП, показатели которых не влияют на показатели бюджетной сметы (актуализация Предложений на закупку) (по видам расходов федерального бюджета)</t>
  </si>
  <si>
    <t>Рассмотрение (уточненных после отклонения) изменений ОПСП, показатели которых не влияют на показатели бюджетной сметы</t>
  </si>
  <si>
    <t>Уточнение (аннулирование) изменений ОПСП, показатели которых не влияют на показатели бюджетной сметы, при отклонении ГР(Р)БС (по видам расходов федерального бюджета)</t>
  </si>
  <si>
    <t xml:space="preserve">Утверждение (принятых ГР(Р)БС) ОПСП, показатели которых не влияют на показатели бюджетной сметы </t>
  </si>
  <si>
    <t>Формирование и представление предложений по внесению изменений в Предельные объемы оплаты денежных обязательств с обоснованием необходимости внесения изменений (по видам расходов федерального бюджета)</t>
  </si>
  <si>
    <t>Несвоевременное представление (непредставление) ОПД (внесения изменений в ОПД)</t>
  </si>
  <si>
    <t>Неполное (некорректное) заполнение данных о расчетах прогнозного объема поступлений доходов федерального бюджета</t>
  </si>
  <si>
    <t>Некорректное применение методов расчетов прогнозного объема поступлений доходов федерального бюджета</t>
  </si>
  <si>
    <t>Несоответствие данных ОПД показателям прогноза поступлений доходов в федеральный бюджет на очередной финансовый год и на плановый период</t>
  </si>
  <si>
    <t>Несвоевременное представление (непредставление) пояснительной записки к прогнозу поступлений доходов федерального бюджета (уточненной оценке) и факторному анализу</t>
  </si>
  <si>
    <t>Несоответствие пояснительной записки к прогнозу поступлений доходов федерального бюджета данным факторного анализа и ОПД</t>
  </si>
  <si>
    <t>Несвоевременное представление (непредставление) уточненных ОПД (внесений изменений в ОПД)</t>
  </si>
  <si>
    <t>Неполное (некорректное) заполнение данных о расчетах прогнозного объема поступлений доходов федерального бюджета в уточненных ОПД</t>
  </si>
  <si>
    <t>Некорректное применение методов расчетов прогнозного объема поступлений доходов федерального бюджета в уточненных ОПД</t>
  </si>
  <si>
    <t>Несоответствие данных ОПД показателям проекта федерального закона о федеральном бюджете на очередной финансовый год и на плановый период, принятого ГД ФС во втором чтении</t>
  </si>
  <si>
    <t>Несвоевременное представление (непредставление) пояснительной записки к уточненной оценке прогноза поступлений доходов федерального бюджета и факторному анализу</t>
  </si>
  <si>
    <t>Несоответствие пояснительной записки к уточненной оценке прогноза поступлений доходов федерального бюджета данным факторного анализа и ОПД</t>
  </si>
  <si>
    <t>Несвоевременное представление (непредставление) предложений по внесению изменений в ОПД (внесения изменений в предложения по внесению изменений в ОПД)</t>
  </si>
  <si>
    <t>Неполное (некорректное) заполнение данных о расчетах прогнозного объема поступлений доходов федерального бюджета в предложениях по внесению изменений в ОПД</t>
  </si>
  <si>
    <t>Некорректное применение методов расчетов прогнозного объема поступлений доходов федерального бюджета в предложениях по внесению изменений в ОПД</t>
  </si>
  <si>
    <t>Несоответствие данных предложений по внесению изменений в ОПД показателям предложений по внесению изменений в федеральный закон о федеральном бюджете на текущий финансовый год и на плановый период</t>
  </si>
  <si>
    <t>Несвоевременное представление (непредставление) уточненных предложений по внесению изменений в ОПД (внесения изменений в уточненные предложения по внесению изменений в ОПД)</t>
  </si>
  <si>
    <t>Неполное (некорректное) заполнение данных о расчетах прогнозного объема поступлений доходов федерального бюджета в уточненных предложениях по внесению изменений в ОПД</t>
  </si>
  <si>
    <t>Некорректное применение методов расчетов прогнозного объема поступлений доходов федерального бюджета в уточненных предложениях по внесению изменений в ОПД</t>
  </si>
  <si>
    <t>Несоответствие данных уточненных предложений по внесению изменений в ОПД показателям федерального закона о внесении изменений в федеральный закон о федеральном бюджете на текущий финансовый год и на плановый период, принятого ГД ФС во втором чтении</t>
  </si>
  <si>
    <t>Неполное (некорректное) заполнение данных о расчетах прогнозного объема поступлений доходов федерального бюджета в ОПД</t>
  </si>
  <si>
    <t>Некорректное применение методов расчетов прогнозного объема поступлений доходов федерального бюджета при внесении изменений в ОПД</t>
  </si>
  <si>
    <t>Несоответствие данных ОПД показателям Прогноза кассовых поступлений по доходам федерального бюджета на текущий финансовый год и плановый период</t>
  </si>
  <si>
    <t>Несвоевременное представление (непредставление) Уведомлений о выполнении условий снятия блокировки по ПНО и ЛБО, финансовое обеспечение которых осуществляется при выполнении условий, установленных федеральным законом о федеральном бюджете и (или) по которым требуется утверждение или внесение изменений в порядок (правила) предоставления (распределения) средств федерального бюджета, а также утверждение распределения субсидий, субвенций и иных МБТ</t>
  </si>
  <si>
    <t>Некорректное заполнение Уведомлений о выполнении условий снятия блокировки</t>
  </si>
  <si>
    <t>Необоснованное направление Уведомлений о выполнении условий снятия блокировки</t>
  </si>
  <si>
    <t>Некорректное заполнение Предложений по внесению изменений в распределение бюджетных ассигнований на финансовый год и на плановый период</t>
  </si>
  <si>
    <t>Необоснованное направление предложений по внесению изменений в СБР</t>
  </si>
  <si>
    <t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ОБАС</t>
  </si>
  <si>
    <t>Отсутствие свободных остатков ЛБО по уменьшаемым расходам</t>
  </si>
  <si>
    <t>Несвоевременное представление (непредставление) Предложений по внесению изменений в распределение бюджетных ассигнований на финансовый год и на плановый период</t>
  </si>
  <si>
    <t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федерального (национального) проекта, ОБАС</t>
  </si>
  <si>
    <t>Несвоевременное представление (непредставление) Справок об изменении СБР и ЛБО на финансовый год и на плановый период по предложению ГРБС (ГАИФДБ)</t>
  </si>
  <si>
    <t>Некорректное заполнение Справок об изменении СБР и ЛБО на финансовый год и на плановый период по предложению ГРБС (ГАИФДБ)</t>
  </si>
  <si>
    <t>Несоответствие показателей Справок об изменении СБР и ЛБО на финансовый год и на плановый период по предложению ГРБС (ГАИФДБ) показателям ведомственной программы цифровой трансформации (ОБАС, остатков отчетного года в целях исполнения государственных контрактов в рамках капитальных вложений, предоставления субсидий юридическим лицам, целевых МБТ)</t>
  </si>
  <si>
    <t>Некорректное заполнение комплексных запросов</t>
  </si>
  <si>
    <t>Необоснованное предложение по внесению изменений в СБР</t>
  </si>
  <si>
    <t>Несоответствие показателей комплексных запросов показателям ОБАС</t>
  </si>
  <si>
    <t>Некорректное заполнение Предложений по перераспределению бюджетных ассигнований на финансовый год и на плановый период</t>
  </si>
  <si>
    <t>Несвоевременное (неполное) внесение изменений в перечень подведомственных РБС и ПБС</t>
  </si>
  <si>
    <t>Несоответствие показателей БР показателям ОБАС, детализированным до подведомственных ПБС (АИФДБ)</t>
  </si>
  <si>
    <t>Несвоевременное представление (непредставление) Справок об изменении БР и ЛБО ГР(Р)БС (ГАИФДБ) на финансовый год и на плановый период</t>
  </si>
  <si>
    <t>Некорректное заполнение Справок об изменении БР и ЛБО ГР(Р)БС (ГАИФДБ) на финансовый год и на плановый период</t>
  </si>
  <si>
    <t>Несвоевременное утверждение (отсутствие) сведений по бюджетным ассигнованиям на исполнение ПНО</t>
  </si>
  <si>
    <t>Несвоевременное утверждение (отсутствие) сведений по ЛБО, утверждение которых осуществляется по отдельным решениям ГР(Р)БС</t>
  </si>
  <si>
    <t>Несвоевременное направление (ненаправление) уведомлений о наступлении условий для исполнения ПНО</t>
  </si>
  <si>
    <t>Несвоевременное представление (непредставление) Справок о распределении бюджетных ассигнований и ЛБО на финансовый год и на плановый период (ФУ)</t>
  </si>
  <si>
    <t>Некорректное заполнение Справок о распределении бюджетных ассигнований и ЛБО на финансовый год и на плановый период (ФУ)</t>
  </si>
  <si>
    <t>Несвоевременное представление (непредставление) Справок о распределении бюджетных ассигнований и ЛБО на финансовый год и на плановый период (СП)</t>
  </si>
  <si>
    <t>Некорректное заполнение Справок о распределении бюджетных ассигнований и ЛБО на финансовый год и на плановый период (СП)</t>
  </si>
  <si>
    <t>Несвоевременное представление (непредставление) Предложений по внесению изменений в распределение бюджетных ассигнований и ЛБО ГР(Р)БС (ГАИФДБ) на финансовый год и на плановый период</t>
  </si>
  <si>
    <t>Некорректное заполнение Предложений по внесению изменений в распределение бюджетных ассигнований и ЛБО ГР(Р)БС (ГАИФДБ) на финансовый год и на плановый период</t>
  </si>
  <si>
    <t>Несоответствие показателей Предложений по внесению изменений в распределение бюджетных ассигнований и ЛБО ГР(Р)БС (ГАИФДБ) на финансовый год и на плановый период показателям предложений по внесению изменений в ОБАС (ОПСП)</t>
  </si>
  <si>
    <t>Несвоевременное направление (ненаправление) Решений об изменении БР и ЛБО ГР(Р)БС (ГАИФДБ) на финансовый год и на плановый период и выписки из решений РБС (ПБС, АИФДБ)</t>
  </si>
  <si>
    <t>Несвоевременное направление (ненаправление) уведомлений об отклонении предложений с указанием причины отклонения</t>
  </si>
  <si>
    <t>Несвоевременное направление (ненаправление) документов по увеличению уменьшенных бюджетных ассигнований и (или) ЛБО</t>
  </si>
  <si>
    <t>Несвоевременное направление (ненаправление) информации об учете предложений при формировании предложений об изменении СБР и ЛБО (предложений об изменении БР и ЛБО)</t>
  </si>
  <si>
    <t>Несвоевременное направление (ненаправление) информации об учете предложений при формировании предложений по внесению изменений в ОБАС</t>
  </si>
  <si>
    <t>Несвоевременное представление (непредставление) Расходных расписаний (Реестров расходных расписаний)</t>
  </si>
  <si>
    <t>Неполное (некорректное) заполнение Расходных расписаний (Реестров расходных расписаний)</t>
  </si>
  <si>
    <t>Некорректное заполнение Предложений на закупку</t>
  </si>
  <si>
    <t>Несоответствие данных Предложений на закупку показателям мероприятий по информатизации, расходов на осуществление капитальных вложений</t>
  </si>
  <si>
    <t>Некорректное определение соответствия закупки назначению КБК</t>
  </si>
  <si>
    <t>Некорректное (неполное) указание сведений в проектах ОПСП</t>
  </si>
  <si>
    <t>Несоответствие показателей проектов ОПСП показателям проекта плана-графика закупок (мероприятий по информатизации, расходов на осуществление капитальных вложений)</t>
  </si>
  <si>
    <t>Несвоевременное формирование (отсутствие) проекта бюджетной сметы</t>
  </si>
  <si>
    <t>Несвоевременное принятие (направление информации об отклонении, направление ГРБС свода) проектов бюджетной сметы, ОПСП (в том числе уточненных после отклонения)</t>
  </si>
  <si>
    <t>Некорректное (неполное) указание сведений в согласованных проектах бюджетной сметы, ОПСП (в том числе уточненных после отклонения)</t>
  </si>
  <si>
    <t>Несоответствие согласованных проектов бюджетной сметы, ОПСП (в том числе уточненных после отклонения) показателям проекта плана-графика закупок (мероприятий по информатизации, расходов на осуществление капитальных вложений)</t>
  </si>
  <si>
    <t>Несоответствие закупок назначению КБК в согласованных проектах бюджетной сметы, ОПСП</t>
  </si>
  <si>
    <t>Несвоевременное подписание (отсутствие) уточненных после отклонения проектов бюджетной сметы, ОПСП</t>
  </si>
  <si>
    <t>Некорректное (неполное) указание сведений в уточненных после отклонения проектах бюджетной сметы, ОПСП</t>
  </si>
  <si>
    <t>Несоответствие уточненных после отклонения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t>
  </si>
  <si>
    <t>Отсутствие факта утверждения проектов бюджетной сметы, ОПСП (принятых ГР(Р)БС)</t>
  </si>
  <si>
    <t>Несвоевременное подписание (отсутствие) уточненных проектов бюджетной сметы, ОПСП</t>
  </si>
  <si>
    <t>Некорректное (неполное) указание сведений в уточненных проектах бюджетной сметы, ОПСП</t>
  </si>
  <si>
    <t>Несоответствие уточненных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t>
  </si>
  <si>
    <t>Несвоевременное принятие (направление информации об отклонении, направление ГРБС свода) уточненных проектов бюджетной сметы, ОПСП</t>
  </si>
  <si>
    <t>Некорректное (неполное) указание сведений в согласованных уточненных проектах бюджетной сметы, ОПСП</t>
  </si>
  <si>
    <t>Несоответствие согласованных уточненных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t>
  </si>
  <si>
    <t>Утверждение (принятых ГР(Р)БС) уточненных по решению ГРБС проектов бюджетной сметы, ОПСП</t>
  </si>
  <si>
    <t>Отсутствие факта утверждения уточненных по решению ГРБС проектов бюджетной сметы, ОПСП (принятых ГР(Р)БС)</t>
  </si>
  <si>
    <t>Несвоевременное направление (отсутствие) изменений ОПСП</t>
  </si>
  <si>
    <t>Некорректное (неполное) указание сведений в изменениях ОПСП</t>
  </si>
  <si>
    <t>Несвоевременное принятие (направление информации об отклонении, направление ГРБС свода) изменений ОПСП, бюджетной сметы</t>
  </si>
  <si>
    <t>Некорректное (неполное) указание сведений в согласованных изменениях ОПСП, бюджетной сметы</t>
  </si>
  <si>
    <t>Несвоевременное направление (отсутствие) уточненных после отклонения изменений ОПСП, бюджетной сметы</t>
  </si>
  <si>
    <t>Некорректное (неполное) указание сведений в изменениях ОПСП, бюджетной сметы</t>
  </si>
  <si>
    <t>Несвоевременное утверждение (отсутствие) бюджетной сметы, изменений бюджетной сметы и ОПСП</t>
  </si>
  <si>
    <t>Несвоевременное направление (ненаправление) изменений ОПСП</t>
  </si>
  <si>
    <t>Несвоевременное принятие (направление информации об отклонении, направление ГРБС свода) изменений ОПСП</t>
  </si>
  <si>
    <t>Некорректное (неполное) указание сведений в согласованных изменениях ОПСП</t>
  </si>
  <si>
    <t>Несвоевременное утверждение (отсутствие) изменений ОПСП, бюджетной сметы</t>
  </si>
  <si>
    <t>Несвоевременное уточнение (аннулирование) изменений ОПСП</t>
  </si>
  <si>
    <t>Несвоевременное утверждение (отсутствие) изменений ОПСП</t>
  </si>
  <si>
    <t>Формирование и представление Прогнозов поступлений по доходам федерального бюджета на текущий финансовый год (по видам доходов федерального бюджета)</t>
  </si>
  <si>
    <t>Несвоевременное представление (непредставление) Прогнозов поступлений по доходам федерального бюджета на текущий финансовый год</t>
  </si>
  <si>
    <t>Несоответствие показателей Прогнозов поступлений по доходам федерального бюджета на текущий финансовый год данным о кассовом исполнении за отчетные периоды</t>
  </si>
  <si>
    <t>Формирование и представление Пояснительных записок к Прогнозам поступлений по доходам федерального бюджета на текущий финансовый год (по видам доходов федерального бюджета)</t>
  </si>
  <si>
    <t>Несвоевременное представление (непредставление) Пояснительных записок к Прогнозам поступлений по доходам федерального бюджета на текущий финансовый год</t>
  </si>
  <si>
    <t>Несоответствие показателей Пояснительных записок к Прогнозам поступлений по доходам федерального бюджета на текущий финансовый год данным о кассовом исполнении за отчетные периоды</t>
  </si>
  <si>
    <t>Неполнота сведений о причинах отклонений в Пояснительных записках к Прогнозам поступлений по доходам федерального бюджета на текущий финансовый год</t>
  </si>
  <si>
    <t>Формирование и представление Прогнозов перечислений по расходам федерального бюджета на текущий финансовый год (заявок на финансирование) (по видам расходов федерального бюджета)</t>
  </si>
  <si>
    <t>Несвоевременное представление (непредставление) Прогнозов перечислений по расходам федерального бюджета на текущий финансовый год</t>
  </si>
  <si>
    <t>Несоответствие показателей Прогнозов перечислений по расходам федерального бюджета на текущий финансовый год данным о кассовом исполнении за отчетные периоды</t>
  </si>
  <si>
    <t>Формирование и представление Прогнозов перечислений по расходам федерального бюджета на текущий месяц (по видам расходов федерального бюджета)</t>
  </si>
  <si>
    <t>Несвоевременное представление (непредставление) Прогнозов перечислений по расходам федерального бюджета на текущий месяц</t>
  </si>
  <si>
    <t>Несоответствие показателей Прогнозов перечислений по расходам федерального бюджета на текущий месяц данным о кассовом исполнении за отчетные периоды</t>
  </si>
  <si>
    <t>Формирование и представление Пояснительных записок к Прогнозам перечислений по расходам федерального бюджета на текущий финансовый год (по видам расходов федерального бюджета)</t>
  </si>
  <si>
    <t>Несвоевременное представление (непредставление) Пояснительных записок к Прогнозам перечислений по расходам федерального бюджета на текущий финансовый год</t>
  </si>
  <si>
    <t>Несоответствие показателей Пояснительных записок к Прогнозам перечислений по расходам федерального бюджета на текущий финансовый год данным о кассовом исполнении за отчетные периоды</t>
  </si>
  <si>
    <t>Неполнота сведений о причинах отклонений в Пояснительных записках к Прогнозам перечислений по расходам федерального бюджета на текущий финансовый год</t>
  </si>
  <si>
    <t>Несвоевременное представление (непредставление) предложений по внесению изменений в Предельные объемы оплаты денежных обязательств с обоснованием необходимости внесения изменений</t>
  </si>
  <si>
    <t>Несоблюдение условий внесения изменений в Предельные объемы оплаты денежных обязательств</t>
  </si>
  <si>
    <t>Формирование и представление Прогнозов поступлений и перечислений по ИФДБ на текущий финансовый год (по видам ИФДБ)</t>
  </si>
  <si>
    <t>Несвоевременное представление (непредставление) Прогнозов поступлений и перечислений по ИФДБ на текущий финансовый год</t>
  </si>
  <si>
    <t>Несоответствие показателей Прогнозов поступлений и перечислений по ИФДБ на текущий финансовый год данным о кассовом исполнении за отчетные периоды</t>
  </si>
  <si>
    <t>Формирование и представление Прогнозов поступлений и перечислений по ИФДБ на текущий месяц (по видам ИФДБ)</t>
  </si>
  <si>
    <t>Несвоевременное представление (непредставление) Прогнозов поступлений и перечислений по ИФДБ на текущий месяц</t>
  </si>
  <si>
    <t>Несоответствие показателей Прогнозов поступлений и перечислений по ИФДБ на текущий месяц данным о кассовом исполнении за отчетные периоды</t>
  </si>
  <si>
    <t>Формирование и представление Пояснительных записок к Прогнозам поступлений и перечислений по ИФДБ на текущий финансовый год (по видам ИФДБ)</t>
  </si>
  <si>
    <t>Несвоевременное представление (непредставление) Пояснительных записок к Прогнозам поступлений и перечислений по ИФДБ на текущий финансовый год</t>
  </si>
  <si>
    <t>Несоответствие показателей Пояснительных записок к Прогнозам поступлений и перечислений по ИФДБ на текущий финансовый год данным о кассовом исполнении за отчетные периоды</t>
  </si>
  <si>
    <t>Неполнота сведений о причинах отклонений в Пояснительных записках к Прогнозам поступлений и перечислений по ИФДБ на текущий финансовый год</t>
  </si>
  <si>
    <t>Качество планирования поступлений доходов (показатель 1 приложения 3)</t>
  </si>
  <si>
    <t>Доля исполнения СБР (показатели е1 разделов 1-5 приложения 2, среднее значение)</t>
  </si>
  <si>
    <t>Внесение изменений в СБР (показатели е2 разделов 1-5 приложения 2, среднее значение)</t>
  </si>
  <si>
    <t>Доля исполнения СБР (показатель е1 раздела 3 приложения 2)</t>
  </si>
  <si>
    <t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t>
  </si>
  <si>
    <t>Своевременность принятия бюджетных обязательств (показатели е7 разделов 1-3 приложения 2, среднее значение)</t>
  </si>
  <si>
    <t>Нарушение порядка составления, утверждения и ведения бюджетных смет (показатель d4 раздела 1 приложения 2)</t>
  </si>
  <si>
    <t>Отклонение плановых и фактических показателей при кассовом планировании (показатели е4 разделов 1-5 приложения 2, среднее значение)</t>
  </si>
  <si>
    <t>Наложение административного штрафа на должностных лиц в размере 20-50 тыс. рублей (ст. 15.15.9 КоАП)</t>
  </si>
  <si>
    <t>Наложение административного штрафа на должностных лиц в размере 10-30 тыс. рублей (ст. 15.15.11 КоАП)</t>
  </si>
  <si>
    <t>Наложение административного штрафа на должностных лиц в размере 10-30 тыс. рублей (ч. 2 ст. 15.15.7 КоАП)</t>
  </si>
  <si>
    <t>Увеличение объема расходных обязательств, не обеспеченных поступлениями</t>
  </si>
  <si>
    <t>Увеличение количества ОПД, требующих доработки в течение года</t>
  </si>
  <si>
    <t>Рост объемов недоиспользованных бюджетных ассигнований</t>
  </si>
  <si>
    <t>Искажение показателей консолидированной бюджетной отчетности</t>
  </si>
  <si>
    <t>Увеличение расходов на уплату неустойки (пеней и штрафов) по неисполненным бюджетным обязательствам</t>
  </si>
  <si>
    <t>Увеличение расходов на уплату неустойки по неисполненным бюджетным обязательствам</t>
  </si>
  <si>
    <t>Рост объема недоиспользованных бюджетных ассигнований</t>
  </si>
  <si>
    <t>Неисполнение публичных обязательств перед физическими лицами</t>
  </si>
  <si>
    <t>Увеличение количества работ, связанных с последующим распределением экономии</t>
  </si>
  <si>
    <t>Недостаточное обеспечение целевого характера использования бюджетных средств</t>
  </si>
  <si>
    <t>Несвоевременное формирование проекта бюджетной сметы</t>
  </si>
  <si>
    <t>Несвоевременное формирование ОБАС</t>
  </si>
  <si>
    <t>Некорректное указание сведений в ОБАС</t>
  </si>
  <si>
    <t>Несвоевременное формирование уточненного проекта бюджетной сметы</t>
  </si>
  <si>
    <t>Несвоевременное утверждение бюджетной сметы</t>
  </si>
  <si>
    <t>Необеспеченность сотрудников программно-техническими средствами</t>
  </si>
  <si>
    <t>Несвоевременное формирование изменений в ОБАС</t>
  </si>
  <si>
    <t>Внесение некорректных изменений в ОБАС</t>
  </si>
  <si>
    <t>Негативное влияние на управление остатками на едином счете</t>
  </si>
  <si>
    <t>Некорректное указание причин неисполнения бюджетных назначений</t>
  </si>
  <si>
    <t>Искажение данных бюджетной отчетности</t>
  </si>
  <si>
    <t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t>
  </si>
  <si>
    <t>Высокая</t>
  </si>
  <si>
    <t>Наименование показателя</t>
  </si>
  <si>
    <t>Расчет показателя на 01.01.2020</t>
  </si>
  <si>
    <t>Расчет показателя на 01.01.2021</t>
  </si>
  <si>
    <t>Изменение показателя</t>
  </si>
  <si>
    <t>Данные для загрузки в реестр бюджетных рисков</t>
  </si>
  <si>
    <t xml:space="preserve">Справочно: Изменение доли кассового исполнения по расходам на реализацию федеральных проектов в объеме бюджетных ассигнований на реализацию федеральных проектов по главе 092 «Министерство финансов Российской Федерации» - </t>
  </si>
  <si>
    <t xml:space="preserve">Справочно: Изменение доли кассового исполнения по ИФДБ (выплаты) в объеме бюджетных ассигнований по ИФДБ - </t>
  </si>
  <si>
    <t>15.13.1</t>
  </si>
  <si>
    <t>15.13.2</t>
  </si>
  <si>
    <t>15.14.1</t>
  </si>
  <si>
    <t>15.15.1</t>
  </si>
  <si>
    <t>15.15.2</t>
  </si>
  <si>
    <t>15.15.3</t>
  </si>
  <si>
    <t>15.15.4</t>
  </si>
  <si>
    <t>15.16.1</t>
  </si>
  <si>
    <t>15.17.1</t>
  </si>
  <si>
    <t>15.18.1</t>
  </si>
  <si>
    <t>15.18.2</t>
  </si>
  <si>
    <t>15.18.3</t>
  </si>
  <si>
    <t>16.13.1</t>
  </si>
  <si>
    <t>16.13.2</t>
  </si>
  <si>
    <t>16.14.1</t>
  </si>
  <si>
    <t>16.15.1</t>
  </si>
  <si>
    <t>12.1.1</t>
  </si>
  <si>
    <t>12.1.2</t>
  </si>
  <si>
    <t>12.1.3</t>
  </si>
  <si>
    <t>12.1.4</t>
  </si>
  <si>
    <t>12.1.5</t>
  </si>
  <si>
    <t>13.1.1</t>
  </si>
  <si>
    <t>13.1.2</t>
  </si>
  <si>
    <t>14.2.1</t>
  </si>
  <si>
    <t>14.3.1</t>
  </si>
  <si>
    <t>14.4.1</t>
  </si>
  <si>
    <t>14.4.2</t>
  </si>
  <si>
    <t>14.5.1</t>
  </si>
  <si>
    <t>14.6.1</t>
  </si>
  <si>
    <t>14.6.2</t>
  </si>
  <si>
    <t>15.1.1</t>
  </si>
  <si>
    <t>15.2.1</t>
  </si>
  <si>
    <t>15.2.2</t>
  </si>
  <si>
    <t>15.2.3</t>
  </si>
  <si>
    <t>15.2.4</t>
  </si>
  <si>
    <t>15.3.1</t>
  </si>
  <si>
    <t>15.3.2</t>
  </si>
  <si>
    <t>15.3.3</t>
  </si>
  <si>
    <t>15.3.4</t>
  </si>
  <si>
    <t>15.4.1</t>
  </si>
  <si>
    <t>15.4.2</t>
  </si>
  <si>
    <t>15.4.3</t>
  </si>
  <si>
    <t>15.4.4</t>
  </si>
  <si>
    <t>15.5.1</t>
  </si>
  <si>
    <t>15.5.2</t>
  </si>
  <si>
    <t>15.5.3</t>
  </si>
  <si>
    <t>15.5.4</t>
  </si>
  <si>
    <t>15.5.5</t>
  </si>
  <si>
    <t>15.5.6</t>
  </si>
  <si>
    <t>15.6.1</t>
  </si>
  <si>
    <t>15.6.2</t>
  </si>
  <si>
    <t>15.7.1</t>
  </si>
  <si>
    <t>15.7.2</t>
  </si>
  <si>
    <t>15.8.1</t>
  </si>
  <si>
    <t>15.8.2</t>
  </si>
  <si>
    <t>15.9.1</t>
  </si>
  <si>
    <t>15.9.2</t>
  </si>
  <si>
    <t>15.10.1</t>
  </si>
  <si>
    <t>15.11.1</t>
  </si>
  <si>
    <t>15.11.2</t>
  </si>
  <si>
    <t>15.11.3</t>
  </si>
  <si>
    <t>15.12.1</t>
  </si>
  <si>
    <t>15.12.2</t>
  </si>
  <si>
    <t>16.1.1</t>
  </si>
  <si>
    <t>16.2.1</t>
  </si>
  <si>
    <t>16.3.1</t>
  </si>
  <si>
    <t>16.4.1</t>
  </si>
  <si>
    <t>16.5.1</t>
  </si>
  <si>
    <t>16.6.1</t>
  </si>
  <si>
    <t>16.7.1</t>
  </si>
  <si>
    <t>16.7.2</t>
  </si>
  <si>
    <t>16.8.1</t>
  </si>
  <si>
    <t>16.8.2</t>
  </si>
  <si>
    <t>16.9.1</t>
  </si>
  <si>
    <t>16.10.1</t>
  </si>
  <si>
    <t>16.11.1</t>
  </si>
  <si>
    <t>16.12.1</t>
  </si>
  <si>
    <t>16.12.2</t>
  </si>
  <si>
    <t>Составление проекта федерального бюджета, исполнение федерального бюджета</t>
  </si>
  <si>
    <t>Ведение БР</t>
  </si>
  <si>
    <t>Ведение БР, исполнение федерального бюджета</t>
  </si>
  <si>
    <t>Несвоевременное формирование (отсутствие) Сведений о бюджетных обязательствах</t>
  </si>
  <si>
    <t>Несоответствие информации Сведений о бюджетных обязательствах данным документов-оснований</t>
  </si>
  <si>
    <t>Неполнота заполнения Сведений о бюджетных обязательствах</t>
  </si>
  <si>
    <t>Превышение суммы бюджетных обязательств над суммой неиспользованных ЛБО</t>
  </si>
  <si>
    <t>Несоответствие предмета бюджетного обязательства назначению КБК</t>
  </si>
  <si>
    <t>Рассмотрение комиссией представленных гражданским служащим документов</t>
  </si>
  <si>
    <t>Несвоевременное рассмотрение (нерассмотрение) комиссией представленных гражданским служащим документов</t>
  </si>
  <si>
    <t>Расчет размера единовременной выплаты гражданским служащим</t>
  </si>
  <si>
    <t>Некорректный расчет размера единовременной выплаты гражданским служащим</t>
  </si>
  <si>
    <t>Несвоевременное утверждение (отсутствие) правовых актов</t>
  </si>
  <si>
    <t>Ненаправление копий правовых актов в Минтруд России</t>
  </si>
  <si>
    <t>Ведение книги учета гражданских служащих для получения единовременной выплаты</t>
  </si>
  <si>
    <t>Некорректность (неполнота) заполнения книги учета гражданских служащих для получения единовременной выплаты</t>
  </si>
  <si>
    <t>Формирование контрактной службы</t>
  </si>
  <si>
    <t>Несоблюдение требований к формированию контрактной службы</t>
  </si>
  <si>
    <t>Формирование проекта плана-графика закупок</t>
  </si>
  <si>
    <t>Несвоевременное формирование (отсутствие) проекта плана-графика закупок</t>
  </si>
  <si>
    <t>Неполнота формирования проекта плана-графика закупок</t>
  </si>
  <si>
    <t>Некорректное указание данных при формировании проекта плана-графика закупок</t>
  </si>
  <si>
    <t>Несоответствие показателей проекта плана-графика закупок данным ОПСП</t>
  </si>
  <si>
    <t xml:space="preserve">Утверждение плана-графика закупок </t>
  </si>
  <si>
    <t>Несвоевременное утверждение (отсутствие) плана-графика закупок</t>
  </si>
  <si>
    <t>Неполнота плана-графика закупок</t>
  </si>
  <si>
    <t>Некорректное указание данных в плане-графике закупок</t>
  </si>
  <si>
    <t>Несоответствие показателей плана-графика закупок данным ОПСП</t>
  </si>
  <si>
    <t>Ведение плана-графика закупок</t>
  </si>
  <si>
    <t>Подготовка инициаторами закупок информации для осуществления закупок (по видам объектов закупок)</t>
  </si>
  <si>
    <t>Неравномерность осуществления расходов федерального бюджета на закупки</t>
  </si>
  <si>
    <t>Некорректный выбор применяемого метода определения и обоснования Н(М)ЦК</t>
  </si>
  <si>
    <t>Несоблюдение требований к информации, используемой для расчета Н(М)ЦК</t>
  </si>
  <si>
    <t>Несоблюдение минимальной обязательной доли закупок российских товаров</t>
  </si>
  <si>
    <t>Выбор некорректного способа определения поставщика (подрядчика, исполнителя)</t>
  </si>
  <si>
    <t>Размещение извещений об осуществлении закупки</t>
  </si>
  <si>
    <t>Несвоевременное размещение (отсутствие) извещений об осуществлении закупки</t>
  </si>
  <si>
    <t>Неполнота (некорректность) заполнения извещений об осуществлении закупки</t>
  </si>
  <si>
    <t>Подготовка и направление приглашений принять участие в определении поставщиков (подрядчиков, исполнителей) закрытыми способами</t>
  </si>
  <si>
    <t>Несвоевременность направления (отсутствие) приглашений принять участие в определении поставщиков (подрядчиков, исполнителей)</t>
  </si>
  <si>
    <t>Неполнота (некорректность) заполнения приглашений принять участие в определении поставщиков (подрядчиков, исполнителей)</t>
  </si>
  <si>
    <t>Подготовка (уточнение) и размещение документации о закупке</t>
  </si>
  <si>
    <t xml:space="preserve">Несвоевременное размещение (отсутствие) документации о закупке </t>
  </si>
  <si>
    <t>Неполнота (некорректность) заполнения документации о закупке</t>
  </si>
  <si>
    <t>Размещение проектов контрактов</t>
  </si>
  <si>
    <t>Неполнота (некорректность) формирования проектов контрактов</t>
  </si>
  <si>
    <t>Общественное обсуждение закупок</t>
  </si>
  <si>
    <t>Непроведение обязательного общественного обсуждения</t>
  </si>
  <si>
    <t>Определение поставщика (подрядчика, исполнителя) (по видам объектов закупок)</t>
  </si>
  <si>
    <t>Несоблюдение требований к отклонению, рассмотрению, оценке заявок на участие в конкурсе</t>
  </si>
  <si>
    <t>Несвоевременное формирование протокола</t>
  </si>
  <si>
    <t>Несоблюдение требований к содержанию протокола</t>
  </si>
  <si>
    <t>Неполнота (некорректность) контрактов (договоров)</t>
  </si>
  <si>
    <t xml:space="preserve">Несвоевременное представление (непредставление) документов и информации </t>
  </si>
  <si>
    <t xml:space="preserve">Представление некорректной информации </t>
  </si>
  <si>
    <t>Непроведение экспертиз товаров, выполненных работ (их результатов), оказанных услуг</t>
  </si>
  <si>
    <t>Оплата поставленных товаров, выполненных работ (их результатов), оказанных услуг</t>
  </si>
  <si>
    <t>Неполнота реестров закупок, осуществленных без заключения государственных контрактов</t>
  </si>
  <si>
    <t>Недостаточная экономность и (или) обоснованность экономности закупок</t>
  </si>
  <si>
    <t>Формирование и направление проектов решений о предоставлении инвестиций (акта, распоряжения Правительства РФ) с пояснительной запиской и финансово-экономическим обоснованием</t>
  </si>
  <si>
    <t>Несвоевременное направление (отсутствие) проектов решений о предоставлении инвестиций с пояснительной запиской и финансово-экономическим обоснованием</t>
  </si>
  <si>
    <t>Несвоевременное принятие (отсутствие) решения о предоставлении инвестиций</t>
  </si>
  <si>
    <t>Определение сметной стоимости или предполагаемой (предельной) стоимости либо стоимости приобретения</t>
  </si>
  <si>
    <t>Необоснованный расчет стоимости</t>
  </si>
  <si>
    <t>Подготовка проектной документации</t>
  </si>
  <si>
    <t>Несвоевременная подготовка (отсутствие) проектной документации</t>
  </si>
  <si>
    <t>Несоблюдение требований к проектной документации</t>
  </si>
  <si>
    <t>Определение показателей (условий, критериев) результативности расходов на осуществление капитальных вложений</t>
  </si>
  <si>
    <t>Направление документов по каждому объекту капитального строительства в Минэкономразвития России</t>
  </si>
  <si>
    <t>Несвоевременное направление (ненаправление) документов</t>
  </si>
  <si>
    <t>Неполнота направленных документов</t>
  </si>
  <si>
    <t>Ввод объектов в эксплуатацию</t>
  </si>
  <si>
    <t>Несвоевременный ввод (отсутствие ввода) объектов в эксплуатацию</t>
  </si>
  <si>
    <t>Приведение НП(П)А и решений в соответствие с внесенными изменениями в федеральную адресную инвестиционную программу</t>
  </si>
  <si>
    <t>Несвоевременное изменение (отсутствие изменений) утвержденных решений</t>
  </si>
  <si>
    <t>Предоставление информации о ходе реализации федеральной адресной инвестиционной программы</t>
  </si>
  <si>
    <t>Несвоевременное предоставление (непредоставление) информации о ходе реализации федеральной адресной инвестиционной программы</t>
  </si>
  <si>
    <t>Представление информации о ходе реализации федеральной адресной инвестиционной программы</t>
  </si>
  <si>
    <t>Неполнота сведений о ходе реализации федеральной адресной инвестиционной программы</t>
  </si>
  <si>
    <t>Представление информации о ходе работ по объектам капитального строительства, ввод в эксплуатацию (приобретение) которых запланирован в текущем финансовом году</t>
  </si>
  <si>
    <t>Несвоевременное представление (непредставление) информации о ходе работ по объектам капитального строительства, ввод в эксплуатацию (приобретение) которых запланирован в текущем финансовом году</t>
  </si>
  <si>
    <t>Предоставление информации о ходе работ по объектам капитального строительства, ввод в эксплуатацию (приобретение) которых запланирован в текущем финансовом году</t>
  </si>
  <si>
    <t>Неполнота сведений о ходе работ по объектам капитального строительства, ввод в эксплуатацию (приобретение) которых запланирован в текущем финансовом году</t>
  </si>
  <si>
    <t>Представление отчета о ходе поставки товаров, выполнения работ, оказания услуг</t>
  </si>
  <si>
    <t>Несвоевременное предоставление (непредоставление) информации о ходе поставки товаров, выполнения работ, оказания услуг</t>
  </si>
  <si>
    <t>Неполнота сведений о ходе поставки товаров, выполнения работ, оказания услуг</t>
  </si>
  <si>
    <t>Представление информации о ликвидации или реорганизации застройщика</t>
  </si>
  <si>
    <t>Несвоевременное представление (непредставление) информации о ликвидации или реорганизации застройщика</t>
  </si>
  <si>
    <t>Представление информации о возбуждении дела о банкротстве в отношении поставщика товаров (исполнителя работ и услуг), которому был выплачен аванс</t>
  </si>
  <si>
    <t>Несвоевременное представление (непредставление) информации о возбуждении дела о банкротстве в отношении поставщика товаров (исполнителя работ и услуг), которому был выплачен аванс</t>
  </si>
  <si>
    <t>Отклонение плановых и фактических показателей при кассовом планировании (показатель е4 раздела 1 приложения 2)</t>
  </si>
  <si>
    <t>Отклонение плановых и фактических показателей при кассовом планировании (показатель е4 раздела 2 приложения 2)</t>
  </si>
  <si>
    <t xml:space="preserve">Отклонение плановых и фактических показателей при кассовом планировании (показатель е4 раздела 2 приложения 2) </t>
  </si>
  <si>
    <t>Несоблюдение правил планирования закупок (показатель d2 раздела 1 приложения 2)</t>
  </si>
  <si>
    <t>Равномерность осуществления кассовых расходов бюджета (показатель е5 раздела 1 приложения 2)</t>
  </si>
  <si>
    <t>Иски по денежным обязательствам ПБС (в денежном выражении) (показатель е6 раздела 6 приложения 2)</t>
  </si>
  <si>
    <t>Доля исполнения СБР (показатель е1 раздела 1 приложения 2)</t>
  </si>
  <si>
    <t>Объем незавершенного строительства (показатель е8 раздела 3 приложения 2)</t>
  </si>
  <si>
    <t>Нарушение правил, условий предоставления бюджетных инвестиций, субсидий (показатель d4 раздела 3 приложения 2)</t>
  </si>
  <si>
    <t>Отклонение плановых и фактических показателей при кассовом планировании (показатель е4 раздела 3 приложения 2)</t>
  </si>
  <si>
    <t>Доля неиспользованных на конец года бюджетных ассигнований (показатель е6 раздела 3 приложения 2)</t>
  </si>
  <si>
    <t>Наложение административного штрафа на должностных лиц в размере 10-30 тыс. рублей (ч. 3 ст. 15.15.7 КоАП)</t>
  </si>
  <si>
    <t>Наложение административного штрафа на должностных лиц в размере 20-50 тыс. рублей (ст. 15.15.10 КоАП)</t>
  </si>
  <si>
    <t>Наложение административного штрафа на должностных лиц в размере 10-20 тыс. рублей (ч. 6 ст. 5.27 КоАП)</t>
  </si>
  <si>
    <t>Наложение административного штрафа на должностных лиц в размере 5-30 тыс. рублей (ч. 4 ст. 7.29.3 КоАП)</t>
  </si>
  <si>
    <t>Наложение административного штрафа на должностных лиц в размере 20-50 тыс. рублей (ч. 1 ст. 7.29.3 КоАП), 10 тыс. рублей (ч. 2 ст. 7.29.3 КоАП)</t>
  </si>
  <si>
    <t>Наложение административного штрафа на должностных лиц в размере 30 тыс. рублей (ч. 1 ст. 7.29 КоАП), 50 тыс. рублей (ч. 2 ст. 7.29 КоАП), 50 тыс. рублей (ч. 2.1 ст. 7.29 КоАП)</t>
  </si>
  <si>
    <t>Наложение административного штрафа на должностных лиц в размере 30 тыс. рублей (ч. 1.5, 1.6 ст. 7.30 КоАП)</t>
  </si>
  <si>
    <t>Наложение административного штрафа на должностных лиц в размере 30 тыс. рублей (ч. 1.7 ст. 7.30 КоАП), 10-50 тыс. рублей (ч. 4.1 ст. 7.30 КоАП)</t>
  </si>
  <si>
    <t>Наложение административного штрафа на должностных лиц 5 тыс. рублей (ч. 1 ст. 7.30 КоАП), 30 тыс. рублей (ч. 1.1 ст. 7.30 КоАП), 3 тыс. рублей (ч. 1.2 ст. 7.30 КоАП), 15 тыс. рублей (ч. 1.3 ст. 7.30 КоАП)</t>
  </si>
  <si>
    <t>Наложение административного штрафа на должностных лиц в размере 15 тыс. рублей (ч. 1.4 ст. 7.30 КоАП), 5-30 тыс. рублей (ч. 4 ст. 7.30 КоАП), 10-50 тыс. рублей (ч. 4.1 ст. 7.30 КоАП), 3 тыс. рублей (ч. 4.2 ст. 7.30 КоАП), 30 тыс. рублей (ч. 8 ст. 7.30 КоАП)</t>
  </si>
  <si>
    <t>Наложение административного штрафа на должностных лиц в размере 15 тыс. рублей (ч. 1.4 ст. 7.30 КоАП)</t>
  </si>
  <si>
    <t>Наложение административного штрафа на должностных лиц в размере 30 тыс. рублей (ч. 3 ст. 7.29.3 КоАП)</t>
  </si>
  <si>
    <t>Наложение административного штрафа на должностных лиц в размере 5-30 тыс. рублей (ч. 2 ст. 7.30 КоАП), до 30 тыс. рублей (ч. 6 ст. 7.30 КоАП), 50 тыс. рублей (ч. 7, 11 ст. 7.30 КоАП), 5 тыс. рублей (ч. 1 ст. 7.31.1 КоАП)</t>
  </si>
  <si>
    <t>Наложение административного штрафа на должностных лиц в размере 3 тыс. рублей (ч. 13 ст. 7.30 КоАП), 30 тыс. рублей (ч. 14 ст. 7.30 КоАП)</t>
  </si>
  <si>
    <t>Наложение административного штрафа на должностных лиц в размере 10 тыс. рублей (ч. 2.1 ст. 7.30 КоАП)</t>
  </si>
  <si>
    <t>Наложение административного штрафа на должностных лиц в размере 50 тыс. рублей (ч. 3 ст. 7.30 КоАП)</t>
  </si>
  <si>
    <t>Наложение административного штрафа на должностных лиц в размере 20 или 50 тыс. рублей (ст. 7.31 КоАП)</t>
  </si>
  <si>
    <t>Наложение административного штрафа на должностных лиц в размере 20 тыс. рублей (ч. 8, 9 ст. 7.32 КоАП), 20-50 тыс. рублей (ч. 10 ст. 7.32 КоАП)</t>
  </si>
  <si>
    <t>Наложение административного штрафа на должностных лиц в размере 30-50 тыс. рублей (ч. 1 ст. 7.32.5 КоАП)</t>
  </si>
  <si>
    <t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t>
  </si>
  <si>
    <t>Несоблюдение норм трудового законодательства РФ</t>
  </si>
  <si>
    <t>Несвоевременное вынесение решения о предоставлении бюджетных средств</t>
  </si>
  <si>
    <t>Необеспечение принципа экономности</t>
  </si>
  <si>
    <t>Увеличение количества работ по внесению изменений в план-график закупок</t>
  </si>
  <si>
    <t>Увеличение сроков осуществления конкурентных процедур</t>
  </si>
  <si>
    <t>Закупка объектов, не соответствующих потребностям сотрудников</t>
  </si>
  <si>
    <t>Невозможность осуществления судебно – претензионной работы</t>
  </si>
  <si>
    <t xml:space="preserve">Недостаточное обеспечение своевременной поставки объектов закупки, необходимых для осуществления работ сотрудниками </t>
  </si>
  <si>
    <t>Увеличение расходов на осуществление закупок</t>
  </si>
  <si>
    <t>Увеличение расходов на уплату неустойки по неисполненным денежным обязательствам</t>
  </si>
  <si>
    <t>Увеличение сроков неиспользования недвижимого имущества</t>
  </si>
  <si>
    <t>Увеличение количества работ по внесению изменений в БР</t>
  </si>
  <si>
    <t>Определение показателей (условий, критериев) результативности осуществления закупок (по видам расходов федерального бюджета)</t>
  </si>
  <si>
    <t>Недостаточное обеспечение результативности использования бюджетных средств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</si>
  <si>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</si>
  <si>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</si>
  <si>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</si>
  <si>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</si>
  <si>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</si>
  <si>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</si>
  <si>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</si>
  <si>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</si>
  <si>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</si>
  <si>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18.1.1</t>
  </si>
  <si>
    <t>18.1.2</t>
  </si>
  <si>
    <t>18.2.1</t>
  </si>
  <si>
    <t>18.2.2</t>
  </si>
  <si>
    <t>18.2.3</t>
  </si>
  <si>
    <t>18.2.4</t>
  </si>
  <si>
    <t>18.2.5</t>
  </si>
  <si>
    <t>18.3.1</t>
  </si>
  <si>
    <t>18.3.2</t>
  </si>
  <si>
    <t>18.4.1</t>
  </si>
  <si>
    <t>18.4.2</t>
  </si>
  <si>
    <t>19.1.1</t>
  </si>
  <si>
    <t>19.1.2</t>
  </si>
  <si>
    <t>19.1.3</t>
  </si>
  <si>
    <t>19.1.4</t>
  </si>
  <si>
    <t>19.1.5</t>
  </si>
  <si>
    <t>19.2.1</t>
  </si>
  <si>
    <t>19.3.1</t>
  </si>
  <si>
    <t>19.3.2</t>
  </si>
  <si>
    <t>20.1.1</t>
  </si>
  <si>
    <t>20.1.2</t>
  </si>
  <si>
    <t>20.1.3</t>
  </si>
  <si>
    <t>20.1.4</t>
  </si>
  <si>
    <t>20.2.1</t>
  </si>
  <si>
    <t>20.2.2</t>
  </si>
  <si>
    <t>20.3.1</t>
  </si>
  <si>
    <t>20.3.2</t>
  </si>
  <si>
    <t>20.4.1</t>
  </si>
  <si>
    <t>20.4.2</t>
  </si>
  <si>
    <t>21.1.1</t>
  </si>
  <si>
    <t>21.1.2</t>
  </si>
  <si>
    <t>21.2.1</t>
  </si>
  <si>
    <t>21.2.2</t>
  </si>
  <si>
    <t>21.3.1</t>
  </si>
  <si>
    <t>21.3.2</t>
  </si>
  <si>
    <t>21.3.3</t>
  </si>
  <si>
    <t>21.3.4</t>
  </si>
  <si>
    <t>21.4.1</t>
  </si>
  <si>
    <t>21.4.2</t>
  </si>
  <si>
    <t>21.4.3</t>
  </si>
  <si>
    <t>21.5.1</t>
  </si>
  <si>
    <t>21.5.2</t>
  </si>
  <si>
    <t>21.6.1</t>
  </si>
  <si>
    <t>21.6.2</t>
  </si>
  <si>
    <t>21.6.3</t>
  </si>
  <si>
    <t>21.6.4</t>
  </si>
  <si>
    <t>21.7.1</t>
  </si>
  <si>
    <t>21.7.2</t>
  </si>
  <si>
    <t>21.8.1</t>
  </si>
  <si>
    <t>21.9.1</t>
  </si>
  <si>
    <t>Составление проектов распределения дотаций</t>
  </si>
  <si>
    <t>Несвоевременное составление (отсутствие) проектов распределения дотаций</t>
  </si>
  <si>
    <t>Несоответствие проектов распределения дотаций методикам распределения</t>
  </si>
  <si>
    <t>Заключение соглашений, которыми предусматриваются меры по социально – экономическому развитию и оздоровлению государственных финансов субъектов РФ</t>
  </si>
  <si>
    <t>Формирование и представление документов для перечисления дотаций</t>
  </si>
  <si>
    <t>Определение показателей (условий, критериев) результативности предоставления дотаций</t>
  </si>
  <si>
    <t>Заключение соглашений о предоставлении иных МБТ</t>
  </si>
  <si>
    <t>Перечисление иных МБТ</t>
  </si>
  <si>
    <t>Несоблюдение условий перечисления иных МБТ</t>
  </si>
  <si>
    <t>Определение показателей (условий, критериев) результативности предоставления иных МБТ</t>
  </si>
  <si>
    <t>Увеличения доли неиспользованных бюджетных ассигнований (ЛБО)</t>
  </si>
  <si>
    <t xml:space="preserve">Недостаточная результативность использования бюджетных средств </t>
  </si>
  <si>
    <t>Взыскание в доход федерального бюджета неиспользованных остатков иных МБТ, имеющих целевое назначение</t>
  </si>
  <si>
    <t>Несвоевременный контроль (отсутствие контроля) за возвратом неиспользованных остатков иных МБТ, имеющих целевое назначение</t>
  </si>
  <si>
    <t>Отсутствие мер по взысканию в доход федерального бюджета неиспользованных остатков иных МБТ, имеющих целевое назначение</t>
  </si>
  <si>
    <t>Перечисление МБТ бюджетам государственных внебюджетных фондов (по видам расходов федерального бюджета)</t>
  </si>
  <si>
    <t>Несоблюдение условий перечисления МБТ бюджетам государственных внебюджетных фондов</t>
  </si>
  <si>
    <t>Принятие решений об изменении объемов бюджетных ассигнований (ЛБО) (по видам расходов федерального бюджета)</t>
  </si>
  <si>
    <t>Контроль за возвратом неиспользованных остатков МБТ бюджетам государственных внебюджетных фондов (по видам расходов федерального бюджета)</t>
  </si>
  <si>
    <t>Несвоевременный контроль (отсутствие контроля) за возвратом неиспользованных остатков МБТ бюджетам государственных внебюджетных фондов</t>
  </si>
  <si>
    <t>Отсутствие мер по взысканию в доход федерального бюджета неиспользованных остатков МБТ бюджетам государственных внебюджетных фондов</t>
  </si>
  <si>
    <t>Перечисление субвенций</t>
  </si>
  <si>
    <t>Определение показателей (условий, критериев) результативности предоставления субвенций</t>
  </si>
  <si>
    <t>Контроль за соблюдением субъектами РФ условий, целей и порядка предоставления субвенций</t>
  </si>
  <si>
    <t>Отсутствие мер при несоответствии отчетности установленным требованиям, неполноте представления отчетности</t>
  </si>
  <si>
    <t>Отсутствие мер при невыполнении условий, целей и порядка предоставления субвенций</t>
  </si>
  <si>
    <t>Взыскание в доход федерального бюджета неиспользованных остатков субвенций</t>
  </si>
  <si>
    <t>Несвоевременный контроль (отсутствие контроля) за возвратом неиспользованных остатков субвенций</t>
  </si>
  <si>
    <t>Отсутствие мер по взысканию в доход федерального бюджета неиспользованных остатков субвенций</t>
  </si>
  <si>
    <t>Утверждение значений нормативных затрат на выполнение работ на очередной финансовый год и на плановый период</t>
  </si>
  <si>
    <t>Несвоевременное утверждение (отсутствие) значений нормативных затрат на выполнение работ</t>
  </si>
  <si>
    <t>Утверждение значений нормативных затрат на оказание государственных услуг на очередной финансовый год и на плановый период</t>
  </si>
  <si>
    <t>Несвоевременное утверждение (отсутствие) значений нормативных затрат на оказание государственных услуг</t>
  </si>
  <si>
    <t>Некорректность заполнения проектов государственных заданий</t>
  </si>
  <si>
    <t>Некорректное формирование допустимого (возможного) отклонения от установленных значений показателей</t>
  </si>
  <si>
    <t>Утверждение государственного задания (уточнение по предварительному отчету, изменение объема финансирования, в том числе нормативных затрат)</t>
  </si>
  <si>
    <t>Несоответствие государственного задания (нового государственного задания) установленным требованиям</t>
  </si>
  <si>
    <t>Необоснованное утверждение нового государственного задания</t>
  </si>
  <si>
    <t>Перечисление субсидий на счета территориальных органов Федерального казначейства</t>
  </si>
  <si>
    <t>Определение показателей (условий, критериев) результативности предоставления субсидий</t>
  </si>
  <si>
    <t>Контроль за выполнением государственных заданий (проведение проверок, рассмотрение предварительного отчета)</t>
  </si>
  <si>
    <t>Доля неиспользованных на конец года бюджетных ассигнований (показатель е5 раздела 4 приложения 2)</t>
  </si>
  <si>
    <t>Отклонение плановых и фактических показателей при кассовом планировании (показатель е4 раздела 4 приложения 2)</t>
  </si>
  <si>
    <t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t>
  </si>
  <si>
    <t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t>
  </si>
  <si>
    <t>Нарушение условий предоставления МБТ (показатель d1 раздела 4 приложения 2)</t>
  </si>
  <si>
    <t>Нарушение порядка формирования и (или) финансового обеспечения государственного задания (показатель d3 раздела 5 приложения 2)</t>
  </si>
  <si>
    <t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задания на оказание государственных услуг (выполнение работ) (показатель е11 раздела 5 приложения 2)</t>
  </si>
  <si>
    <t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 (показатель е5 раздела 5 приложения 2)</t>
  </si>
  <si>
    <t>Невыполнение государственного задания учреждениями, подведомственными главному администратору (показатель d4 раздела 5 приложения 2)</t>
  </si>
  <si>
    <t>Наложение административного штрафа на должностных лиц в размере 10-30 тыс. рублей или дисквалификация на 1-2 года (ч. 1 ст. 15.15.3 КоАП)</t>
  </si>
  <si>
    <t>Увеличение объемов возвратов неиспользованных бюджетных средств</t>
  </si>
  <si>
    <t>Недостижение запланированных результатов использования бюджетных средств</t>
  </si>
  <si>
    <t>Рост просроченной дебиторской задолженности по доходам федерального бюджета</t>
  </si>
  <si>
    <t>Наложение административного штрафа на должностных лиц в размере 10-30 тыс. рублей (ст. 15.15.15 КоАП)</t>
  </si>
  <si>
    <t>Некорректное формирование ОБАС</t>
  </si>
  <si>
    <t>Представление (проектов) методик распределения субвенций из федерального бюджета между бюджетами субъектов РФ</t>
  </si>
  <si>
    <t>Несвоевременное представление (непредставление) (проектов) методик распределения субвенций из федерального бюджета между бюджетами субъектов РФ</t>
  </si>
  <si>
    <t>Несоответствие проектов методик распределения субвенций из федерального бюджета между бюджетами субъектов РФ установленным требованиям</t>
  </si>
  <si>
    <t>Отсутствие сверки исходных данных с исполнительными органами государственной власти субъектов РФ для проведения расчетов распределения субвенций из федерального бюджета между бюджетами субъектов РФ</t>
  </si>
  <si>
    <t>Представление расчетов распределения субвенций из федерального бюджета между бюджетами субъектов РФ</t>
  </si>
  <si>
    <t>Несвоевременное представление (непредставление) расчетов распределения субвенций из федерального бюджета между бюджетами субъектов РФ</t>
  </si>
  <si>
    <t>Несоответствие расчетов распределения субвенций из федерального бюджета между бюджетами субъектов РФ требованиям (проектов) методик распределения субвенций из федерального бюджета между бюджетами субъектов РФ</t>
  </si>
  <si>
    <t>Представление распределений субвенций из федерального бюджета между бюджетами субъектов РФ</t>
  </si>
  <si>
    <t>Несвоевременное представление (непредставление) распределений субвенций из федерального бюджета между бюджетами субъектов РФ</t>
  </si>
  <si>
    <t>Несоответствие распределений субвенций из федерального бюджета между бюджетами субъектов РФ требованиям (проектов) методик распределения субвенций из федерального бюджета между бюджетами субъектов РФ</t>
  </si>
  <si>
    <t>Представление перечней, оценок и порядков определения объемов расходных обязательств субъектов РФ, возникающих при выполнении полномочий РФ, переданных для осуществления органам государственной власти субъектов РФ</t>
  </si>
  <si>
    <t>Несвоевременное представление (непредставление) перечней, оценок и порядков определения объемов расходных обязательств субъектов РФ, возникающих при выполнении полномочий РФ, переданных для осуществления органам государственной власти субъектов РФ</t>
  </si>
  <si>
    <t xml:space="preserve">Несвоевременное представление (непредставление) предложений по внесению изменений в КБК </t>
  </si>
  <si>
    <t xml:space="preserve">Несвоевременное представление (непредставление) перечня несогласованных вопросов по расчету базовых бюджетных ассигнований федерального бюджета </t>
  </si>
  <si>
    <t>Представление статистических данных для расчета МБТ бюджетам бюджетной системы РФ</t>
  </si>
  <si>
    <t>Несвоевременное представление (непредставление) статистических данных для расчета МБТ бюджетам бюджетной системы РФ</t>
  </si>
  <si>
    <t>Несвоевременное представление (непредставление) предложений по выделению дополнительных бюджетных ассигнований федерального бюджета</t>
  </si>
  <si>
    <t xml:space="preserve">Несвоевременное представление (непредставление) предложений по текстовым статьям проекта федерального закона о федеральном бюджете </t>
  </si>
  <si>
    <t>Несвоевременное представление (непредставление) предложений по пояснительной записке к проекту федерального закона о федеральном бюджете</t>
  </si>
  <si>
    <t>Представление проектов НПА об утверждении правил предоставления из федерального бюджета субсидий юридическим лицам и проектов договоров (соглашений) об осуществлении взносов в уставные капиталы открытых акционерных обществ (по видам расходов федерального бюджета)</t>
  </si>
  <si>
    <t>Несвоевременное представление (непредставление) проектов НПА об утверждении правил предоставления из федерального бюджета субсидий юридическим лицам и проектов договоров (соглашений) об осуществлении взносов в уставные капиталы открытых акционерных обществ</t>
  </si>
  <si>
    <t>Несоответствие проектов НПА об утверждении правил предоставления из федерального бюджета субсидий юридическим лицам и проектов договоров (соглашений) об осуществлении взносов в уставные капиталы открытых акционерных обществ установленным требованиям</t>
  </si>
  <si>
    <t>Представление информации о правовых актах Президента РФ, Правительства РФ и НПА федеральных органов исполнительной власти</t>
  </si>
  <si>
    <t>Несвоевременное представление информации о правовых актах Президента РФ, Правительства РФ и НПА федеральных органов исполнительной власти</t>
  </si>
  <si>
    <t>1.13.1</t>
  </si>
  <si>
    <t>Представление (проектов) правил предоставления иных МБТ из федерального бюджета бюджетам субъектов РФ</t>
  </si>
  <si>
    <t>Несвоевременное представление (непредставление) (проектов) правил предоставления иных МБТ из федерального бюджета бюджетам субъектов РФ</t>
  </si>
  <si>
    <t>1.13.2</t>
  </si>
  <si>
    <t>Несоответствие проектов правил предоставления иных МБТ из федерального бюджета бюджетам субъектов РФ установленным требованиям</t>
  </si>
  <si>
    <t>1.14.1</t>
  </si>
  <si>
    <t>Представление расчетов распределения иных МБТ из федерального бюджета бюджетам субъектов РФ</t>
  </si>
  <si>
    <t>Несвоевременное представление (непредставление) расчетов распределения иных МБТ из федерального бюджета бюджетам субъектов РФ</t>
  </si>
  <si>
    <t>1.14.2</t>
  </si>
  <si>
    <t>Несоответствие расчетов распределения требованиям (проектов) правил предоставления иных МБТ из федерального бюджета бюджетам субъектов РФ</t>
  </si>
  <si>
    <t>1.15.1</t>
  </si>
  <si>
    <t>Представление распределений иных МБТ из федерального бюджета бюджетам субъектов РФ</t>
  </si>
  <si>
    <t>Несвоевременное представление (непредставление) распределений иных МБТ из федерального бюджета бюджетам субъектов РФ</t>
  </si>
  <si>
    <t>1.15.2</t>
  </si>
  <si>
    <t>Несоответствие распределений требованиям (проектов) правил предоставления иных МБТ из федерального бюджета бюджетам субъектов РФ</t>
  </si>
  <si>
    <t>Составление и представление РРО (по видам расходов федерального бюджета)</t>
  </si>
  <si>
    <t>Несвоевременное представление (непредставление) РРО</t>
  </si>
  <si>
    <t>Несоответствие информации, включенной в РРО, актам, регулирующим бюджетные правоотношения в части РРО</t>
  </si>
  <si>
    <t>Формирование и представление изменений, вносимых в РРО (по видам расходов федерального бюджета)</t>
  </si>
  <si>
    <t>Несвоевременное представление (непредставление) Предложений по внесению изменений в НСИ</t>
  </si>
  <si>
    <t>Несоответствие информации, включенной в Предложения по внесению изменений в НСИ, актам, регулирующим бюджетные правоотношения в части РРО</t>
  </si>
  <si>
    <t>Составление проекта федерального бюджета, составление СБР</t>
  </si>
  <si>
    <t>Формирование и представление ОБАС (по видам расходов федерального бюджета)</t>
  </si>
  <si>
    <t>Несвоевременное представление (непредставление) ОБАС</t>
  </si>
  <si>
    <t>Несоответствие ОБАС требованиям актов, регулирующих бюджетные правоотношения в части ОБАС</t>
  </si>
  <si>
    <t>Несоответствие показателей ОБАС показателям (проекта) федерального закона о федеральном бюджете (возвратного распределения, СБР)</t>
  </si>
  <si>
    <t>Некорректное применение КБК</t>
  </si>
  <si>
    <t>Формирование и представление изменений в ОБАС (по видам расходов федерального бюджета)</t>
  </si>
  <si>
    <t>Несвоевременное представление (непредставление) Предложений по изменению ОБАС</t>
  </si>
  <si>
    <t>Несоответствие Предложений по изменению ОБАС требованиям актов, регулирующих бюджетные правоотношения в части ОБАС</t>
  </si>
  <si>
    <t>Несоответствие показателей ОБАС показателям федерального закона о внесении изменений в федеральный закон о федеральном бюджете (предложений по внесению изменений в распределение бюджетных ассигнований)</t>
  </si>
  <si>
    <t>Ведение СБР</t>
  </si>
  <si>
    <t>Формирование и представление предложений по внесению изменений в ОБАС (по видам расходов федерального бюджета)</t>
  </si>
  <si>
    <t>Несоответствие показателей ОБАС показателям СБР</t>
  </si>
  <si>
    <t>Несоответствие показателей ОБАС показателям БР</t>
  </si>
  <si>
    <t xml:space="preserve">Формирование перечня подведомственных АИФДБ (выплаты) </t>
  </si>
  <si>
    <t>Несвоевременное (неполное) внесение изменений в перечень подведомственных АИФДБ</t>
  </si>
  <si>
    <t>Формирование и представление ОБАС (по видам ИФДБ)</t>
  </si>
  <si>
    <t>Несоответствие показателей ОБАС показателям (проекта) федерального закона о федеральном бюджете (СБР)</t>
  </si>
  <si>
    <t>Формирование и представление изменений в ОБАС (по видам ИФДБ)</t>
  </si>
  <si>
    <t>Несоответствие показателей ОБАС показателям предложений по внесению изменений в распределение бюджетных ассигнований (СБР)</t>
  </si>
  <si>
    <t>Формирование и представление предложений по внесению изменений в ОБАС (по видам ИФДБ)</t>
  </si>
  <si>
    <t>Несоответствие Предложений по изменению ОБАС требованиям актов, регулирующих бюджетные правоотношения</t>
  </si>
  <si>
    <t>Несоответствие показателей ОБАС показателям (предложений по изменению) СБР</t>
  </si>
  <si>
    <t>Внесение изменений в перечень подведомственных АИФДБ (поступления)</t>
  </si>
  <si>
    <t>Формирование и представление (уточненных) ОПП (по видам ИФДБ)</t>
  </si>
  <si>
    <t>Несвоевременное представление (непредставление) (уточненных) ОПП (внесения изменений в ОПП)</t>
  </si>
  <si>
    <t>Некорректный расчет (уточненного) прогноза поступлений по ИФДБ в ОПП (изменениях в ОПП)</t>
  </si>
  <si>
    <t>Неполное (некорректное) заполнение сведений о расчете прогноза поступлений по ИФДБ, НП(П)А в (уточненных) ОПП (изменениях в ОПП)</t>
  </si>
  <si>
    <t>Несоответствие показателей (уточненных) ОПП (изменений в ОПП) показателям проекта федерального закона о федеральном бюджете на очередной финансовый год и на плановый период, принятого ГД ФС во втором (третьем) чтении</t>
  </si>
  <si>
    <t>Формирование и представление (уточненных) предложений по внесению изменений в ОПП (по видам ИФДБ)</t>
  </si>
  <si>
    <t>Несвоевременное представление (непредставление) (уточненных) предложений по внесению изменений в ОПП (внесения изменений в предложения по внесению изменений в ОПП)</t>
  </si>
  <si>
    <t>Неполное (некорректное) заполнение сведений о расчете прогноза поступлений ИФДБ, НП(П)А в (уточненных) предложениях по внесению изменений в ОПП ( изменениях в предложения по внесению изменений в ОПП)</t>
  </si>
  <si>
    <t>Несоответствие показателей (уточненных) предложений по внесению изменений в ОПП ( изменений в предложения по внесению изменений в ОПП) показателям предложений по внесению изменений в федеральный закон о федеральном бюджете на текущий финансовый год и на плановый период (федерального закона о внесении изменений в федеральный закон о федеральном бюджете на текущий финансовый год и на плановый период, принятого ГД ФС во втором чтении)</t>
  </si>
  <si>
    <t>Аннулирование (уточненных) предложений по внесению изменений в ОПП без аннулирования предложений по внесению изменений в федеральный закон о федеральном бюджете на текущий финансовый год и на плановый период</t>
  </si>
  <si>
    <t>Внесение изменений в ОПП при формировании предложений по изменению прогноза ИФДБ в ходе исполнения федерального бюджета (по видам ИФДБ)</t>
  </si>
  <si>
    <t>Несвоевременное (неполное) внесение изменений в ОПП</t>
  </si>
  <si>
    <t>Некорректный расчет прогноза поступлений по ИФДБ при внесении изменений в ОПП</t>
  </si>
  <si>
    <t xml:space="preserve">Неполное (некорректное) заполнение сведений о расчете прогноза поступлений ИФДБ, НП(П)А при внесении изменений изменениях в ОПП </t>
  </si>
  <si>
    <t>Несоответствие показателей изменений ОПП показателям прогноза кассовых поступлений по ИФДБ на текущий финансовый год и на плановый период</t>
  </si>
  <si>
    <t>Формирование перечня подведомственных АДБ</t>
  </si>
  <si>
    <t>Несвоевременное (неполное) внесение изменений в перечень подведомственных АДБ</t>
  </si>
  <si>
    <t>Представление информации по источникам доходов федерального бюджета (по видам доходов федерального бюджета)</t>
  </si>
  <si>
    <t>Несвоевременное представление (непредставление) информации по источникам доходов федерального бюджета</t>
  </si>
  <si>
    <t>Некорректность (неполнота) информации по источникам доходов федерального бюджета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</si>
  <si>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</si>
  <si>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</si>
  <si>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</si>
  <si>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</si>
  <si>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</si>
  <si>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</si>
  <si>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</si>
  <si>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</si>
  <si>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>1.5.1</t>
  </si>
  <si>
    <t>1.6.1</t>
  </si>
  <si>
    <t>1.7.1</t>
  </si>
  <si>
    <t>1.8.1</t>
  </si>
  <si>
    <t>1.9.1</t>
  </si>
  <si>
    <t>1.10.1</t>
  </si>
  <si>
    <t>1.11.1</t>
  </si>
  <si>
    <t>1.11.2</t>
  </si>
  <si>
    <t>1.12.1</t>
  </si>
  <si>
    <t>2.1.1</t>
  </si>
  <si>
    <t>2.1.2</t>
  </si>
  <si>
    <t>2.2.1</t>
  </si>
  <si>
    <t>2.2.2</t>
  </si>
  <si>
    <t>2.3.1</t>
  </si>
  <si>
    <t>3.1.1</t>
  </si>
  <si>
    <t>3.1.2</t>
  </si>
  <si>
    <t>3.1.3</t>
  </si>
  <si>
    <t>3.1.4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</si>
  <si>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</si>
  <si>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</si>
  <si>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</si>
  <si>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</si>
  <si>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</si>
  <si>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</si>
  <si>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</si>
  <si>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</si>
  <si>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3.5.1</t>
  </si>
  <si>
    <t>4.1.1</t>
  </si>
  <si>
    <t>4.2.1</t>
  </si>
  <si>
    <t>4.2.2</t>
  </si>
  <si>
    <t>4.2.3</t>
  </si>
  <si>
    <t>4.3.1</t>
  </si>
  <si>
    <t>4.3.2</t>
  </si>
  <si>
    <t>4.3.3</t>
  </si>
  <si>
    <t>4.4.1</t>
  </si>
  <si>
    <t>4.4.2</t>
  </si>
  <si>
    <t>4.4.3</t>
  </si>
  <si>
    <t>4.5.1</t>
  </si>
  <si>
    <t>4.5.2</t>
  </si>
  <si>
    <t>4.6.1</t>
  </si>
  <si>
    <t>5.1.1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</si>
  <si>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</si>
  <si>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</si>
  <si>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</si>
  <si>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</si>
  <si>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</si>
  <si>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</si>
  <si>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</si>
  <si>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</si>
  <si>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</si>
  <si>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</si>
  <si>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</si>
  <si>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</si>
  <si>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</si>
  <si>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6.1.1</t>
  </si>
  <si>
    <t>6.2.1</t>
  </si>
  <si>
    <t>6.2.2</t>
  </si>
  <si>
    <t>Нарушения требований к формированию и представлению документов, необходимых для планирования и исполнения бюджета (показатели d3 разделов 1-3 и показатель d2 раздела 4 приложения 2, среднее значение)</t>
  </si>
  <si>
    <t>X</t>
  </si>
  <si>
    <t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t>
  </si>
  <si>
    <t>Несвоевременное формирование расчетов распределения субвенций</t>
  </si>
  <si>
    <t>Увеличение количества изменений в СБР</t>
  </si>
  <si>
    <t>Несвоевременное формирование распределений субвенций</t>
  </si>
  <si>
    <t>Несвоевременное формирование федерального закона о федеральном бюджете</t>
  </si>
  <si>
    <t>Несвоевременное формирование проектов распределения субвенций</t>
  </si>
  <si>
    <t>Несвоевременное формирование распределений МБТ</t>
  </si>
  <si>
    <t>Несвоевременное формирование расчетов распределения иных МБТ</t>
  </si>
  <si>
    <t>Увеличение количества строк РРО, требующих доработки в рамках формирования федеральных законов о федеральном бюджете</t>
  </si>
  <si>
    <t>Наложение административного штрафа на должностных лиц в размере 10-30 тыс. рублей (ч. 1 ст. 15.15.7 КоАП)</t>
  </si>
  <si>
    <t>Несвоевременное распределение бюджетных ассигнований</t>
  </si>
  <si>
    <t>Несвоевременное формирование федерального закона о внесении изменений в федеральный закон о федеральном бюджете</t>
  </si>
  <si>
    <t>Необеспечение принципа сбалансированности бюджета</t>
  </si>
  <si>
    <t>Неполнота (искажение) параметров федерального бюджета</t>
  </si>
  <si>
    <t>27.7.1.</t>
  </si>
  <si>
    <t>29.2.1</t>
  </si>
  <si>
    <t>29.2.2</t>
  </si>
  <si>
    <t>27.1.1</t>
  </si>
  <si>
    <t>27.1.2</t>
  </si>
  <si>
    <t>27.1.3</t>
  </si>
  <si>
    <t>27.2.1</t>
  </si>
  <si>
    <t>27.3.1</t>
  </si>
  <si>
    <t>27.3.2</t>
  </si>
  <si>
    <t>27.4.1</t>
  </si>
  <si>
    <t>27.4.2</t>
  </si>
  <si>
    <t>27.4.3</t>
  </si>
  <si>
    <t>27.5.1</t>
  </si>
  <si>
    <t>27.5.2</t>
  </si>
  <si>
    <t>27.6.1</t>
  </si>
  <si>
    <t>27.8.1</t>
  </si>
  <si>
    <t>27.8.2</t>
  </si>
  <si>
    <t>28.1.1</t>
  </si>
  <si>
    <t>28.1.2</t>
  </si>
  <si>
    <t>28.2.1</t>
  </si>
  <si>
    <t>28.2.2</t>
  </si>
  <si>
    <t>28.3.1</t>
  </si>
  <si>
    <t>28.3.2</t>
  </si>
  <si>
    <t>28.4.1</t>
  </si>
  <si>
    <t>28.4.2</t>
  </si>
  <si>
    <t>28.5.1</t>
  </si>
  <si>
    <t>28.5.2</t>
  </si>
  <si>
    <t>28.6.1</t>
  </si>
  <si>
    <t>28.7.1</t>
  </si>
  <si>
    <t>28.8.1</t>
  </si>
  <si>
    <t>29.1.1</t>
  </si>
  <si>
    <t>29.1.2</t>
  </si>
  <si>
    <t>29.3.1</t>
  </si>
  <si>
    <t>29.3.2</t>
  </si>
  <si>
    <t>Начисление, учет и контроль за правильностью исчисления, полнотой и своевременностью осуществления платежей (по видам доходов федерального бюджета)</t>
  </si>
  <si>
    <t>Неполное формирование уведомлений об уточнении вида и принадлежности платежа по решению АДБ</t>
  </si>
  <si>
    <t>Некорректное заполнение данных при формировании уведомлений об уточнении вида и принадлежности платежа по решению АДБ</t>
  </si>
  <si>
    <t>Взыскание задолженности по платежам (по видам доходов федерального бюджета)</t>
  </si>
  <si>
    <t>Принятие решений о возврате излишне уплаченных (взысканных) платежей</t>
  </si>
  <si>
    <t>Принятие решений о зачете (уточнении) платежей (по видам доходов федерального бюджета)</t>
  </si>
  <si>
    <t>Несвоевременное формирование (отсутствие) Уведомлений об уточнении вида и принадлежности платежа по Запросам на выяснение принадлежности платежа</t>
  </si>
  <si>
    <t>Некорректное заполнение Уведомлений об уточнении вида и принадлежности платежа по Запросам на выяснение принадлежности платежа</t>
  </si>
  <si>
    <t>Формирование и направление в ГИС ГМП извещений о начислении (извещений об уточнении начислений) (по видам доходов федерального бюджета)</t>
  </si>
  <si>
    <t>Несвоевременное формирование (отсутствие) извещений о начислении (извещений об уточнении начислений)</t>
  </si>
  <si>
    <t>Некорректное формирование извещений о начислении (извещений об уточнении начислений)</t>
  </si>
  <si>
    <t>Обеспечение принудительного взыскания платежей в бюджет, пеней и штрафов по ним (по видам доходов федерального бюджета)</t>
  </si>
  <si>
    <t>Доведение до плательщиков сведений о платежных реквизитах и иной информации, необходимой для осуществления платежей (по видам доходов федерального бюджета)</t>
  </si>
  <si>
    <t>Направление Реестра администрируемых доходов</t>
  </si>
  <si>
    <t>Несвоевременность направления (ненаправление) Реестра администрируемых доходов</t>
  </si>
  <si>
    <t>Неполнота представления данных в Реестре администрируемых доходов</t>
  </si>
  <si>
    <t>Формирование и направление заявлений для осуществления государственного кадастрового учета и (или) государственной регистрации прав</t>
  </si>
  <si>
    <t>Некорректность (неполнота) заполнения заявлений</t>
  </si>
  <si>
    <t>Ненаправление заявлений при наличии оснований для осуществления государственного кадастрового учета и (или) государственной регистрации прав</t>
  </si>
  <si>
    <t>Формирование и направление карт сведений об объекте учета</t>
  </si>
  <si>
    <t>Несвоевременное направление (ненаправление) карт сведений об объекте учета</t>
  </si>
  <si>
    <t>Неполнота (некорректность) карт сведений об объекте учета</t>
  </si>
  <si>
    <t>Направление документов, подтверждающих приобретение объекта учета правообладателем и возникновение соответствующего вещного права на объект учета, а также документы, подтверждающие сведения, содержащиеся в картах сведений об объекте учета</t>
  </si>
  <si>
    <t>Несвоевременное направление (ненаправление) подтверждающих документов</t>
  </si>
  <si>
    <t>Неполнота подтверждающих документов</t>
  </si>
  <si>
    <t>Направление документов, подтверждающих изменения сведений об объекте учета или лице, обладающем правами на объект учета либо сведениями о нем</t>
  </si>
  <si>
    <t>Несвоевременное направление (ненаправление) подтверждающих изменения документов</t>
  </si>
  <si>
    <t>Неполнота подтверждающих изменения документов</t>
  </si>
  <si>
    <t>Направление дополнительных документов в целях изменения сведений об объекте учета</t>
  </si>
  <si>
    <t>Несвоевременное направление (ненаправление) дополнительных документов</t>
  </si>
  <si>
    <t>Неполнота дополнительных документов</t>
  </si>
  <si>
    <t>Заключение договоров аренды</t>
  </si>
  <si>
    <t>Превышение затрат на содержание имущества над стоимостью аренды (средней стоимостью содержания арендуемого недвижимого имущества)</t>
  </si>
  <si>
    <t>Заключение договоров безвозмездного пользование</t>
  </si>
  <si>
    <t>Несоответствие договоров установленным условиям передачи на праве оперативного управления</t>
  </si>
  <si>
    <t>Формирование и направление финансовых и первичных учетных документов (по видам документов)</t>
  </si>
  <si>
    <t>Несоблюдение своевременности и полноты формирования и направления финансовых и первичных учетных документов</t>
  </si>
  <si>
    <t>Несоблюдение законности и правильности формирования финансовых и первичных учетных документов</t>
  </si>
  <si>
    <t xml:space="preserve">Исполнение федерального бюджета, составление бюджетной отчетности </t>
  </si>
  <si>
    <t>Проведение инвентаризации объектов бюджетного учета (по видам сведений)</t>
  </si>
  <si>
    <t>Недостижение целей проведения инвентаризаций активов и обязательств</t>
  </si>
  <si>
    <t>Несоблюдение установленных требований к проведению инвентаризаций активов и обязательств</t>
  </si>
  <si>
    <t>Направление сведений для формирования Пояснительной записки (по видам сведений)</t>
  </si>
  <si>
    <t>Несвоевременное представление (непредставление) сведений для формирования Пояснительной записки</t>
  </si>
  <si>
    <t>Степень достоверности бюджетной отчетности (показатель 1 приложения 4)</t>
  </si>
  <si>
    <t>Эффективность управления дебиторской задолженностью по доходам (показатель 3 приложения 3)</t>
  </si>
  <si>
    <t>Нарушения при управлении и распоряжении государственной собственностью (показатель 2 приложения 6)</t>
  </si>
  <si>
    <t>Соотношение стоимости аренды недвижимого имущества и средней стоимости содержания арендуемого недвижимого имущества (показатель 5 приложения 6)</t>
  </si>
  <si>
    <t>Нарушение порядка проведения инвентаризации активов и обязательств (показатель 3 приложения 4)</t>
  </si>
  <si>
    <t>Нарушение порядка формирования и представления сводной, консолидированной бюджетной отчетности (показатель 2 приложения 4)</t>
  </si>
  <si>
    <t>Недополучение (несвоевременное получение) доходов федерального бюджета</t>
  </si>
  <si>
    <t>Недостаточная результативность использования имущества</t>
  </si>
  <si>
    <t>Наложение административного штрафа на должностных лиц в размере от 1-50 тыс. рублей (ст. 15.15.6 КоАП)</t>
  </si>
  <si>
    <t>Принятие неэффективных управленческих решений</t>
  </si>
  <si>
    <t>Наложение административного штрафа на должностных лиц в размере 1-50 тыс. рублей (ч. 2-7 ст. 15.15.6 КоАП)</t>
  </si>
  <si>
    <t>Наложение административного штрафа на должностных лиц в размере 10-30 тыс. рублей (ч. 1 ст. 15.15.6 КоАП)</t>
  </si>
  <si>
    <t xml:space="preserve">Степень достоверности бюджетной отчетности (показатель 1 приложения 4) </t>
  </si>
  <si>
    <t>Составление, утверждение и направление БР на финансовый год и на плановый период (по видам сведений)</t>
  </si>
  <si>
    <t>Несвоевременное представление (непредставление) БР на финансовый год и на плановый период</t>
  </si>
  <si>
    <t>Заключение соглашений (дополнительных соглашений) о предоставлении субсидий на иные цели</t>
  </si>
  <si>
    <t>Неполное представление сведений для формирования распоряжений о совершении казначейских платежей</t>
  </si>
  <si>
    <t>Неполнота направления документов, необходимых для формирования распоряжений для передачи недвижимости в оперативное управление</t>
  </si>
  <si>
    <t>Представление сведений для формирования распоряжений о совершении казначейских платежей по расходам на осуществление капитальных вложений</t>
  </si>
  <si>
    <t>Представление сведений для формирования распоряжений о совершении казначейских платежей в целях исполнения судебных актов</t>
  </si>
  <si>
    <t>Представление сведений для формирования распоряжений о совершении казначейских платежей (по видам ИФДБ)</t>
  </si>
  <si>
    <t>Несоответствие показателей требованиям к отдельным видам товаров, работ, услуг (в том числе предельных цен товаров, работ, услуг)</t>
  </si>
  <si>
    <t>Неполнота выставления требований об уплате неустоек (претензий)</t>
  </si>
  <si>
    <t>Формирование и направление приложения № 1 к предложению по перераспределению бюджетных ассигнований на соответствующий финансовый год</t>
  </si>
  <si>
    <t>Уточнение и представление ОБАС при изменении показателей, не влияющих на показатели БР (по видам ИФДБ)</t>
  </si>
  <si>
    <t>Уточнение и представление ОБАС при изменении показателей, влияющих на показатели БР (по видам ИФДБ)</t>
  </si>
  <si>
    <t>Уточнение и представление ОБАС при изменении показателей, не влияющих на показатели БР (по видам расходов федерального бюджета)</t>
  </si>
  <si>
    <t>Уточнение и представление ОБАС при изменении показателей, влияющих на показатели БР (по видам расходов федерального бюджета)</t>
  </si>
  <si>
    <t>Представление предложений по внесению изменений в КБК</t>
  </si>
  <si>
    <t>Представление перечня несогласованных вопросов по расчету базовых бюджетных ассигнований федерального бюджета</t>
  </si>
  <si>
    <t>Представление предложений по выделению дополнительных бюджетных ассигнований федерального бюджета</t>
  </si>
  <si>
    <t>Представление предложений по текстовым статьям проекта федерального закона о федеральном бюджете</t>
  </si>
  <si>
    <t>Представление предложений по пояснительной записке к проекту федерального закона о федеральном бюджете</t>
  </si>
  <si>
    <t>Исполнение федерального бюджета, ведение СБР</t>
  </si>
  <si>
    <t>Доведение ЛБО</t>
  </si>
  <si>
    <t>Формирование Сведений о бюджетных обязательствах (по видам документов-оснований)</t>
  </si>
  <si>
    <t>Представление сведений для формирования распоряжений о совершении казначейских платежей по выплатам персоналу</t>
  </si>
  <si>
    <t>Несвоевременное представление сведений для формирования распоряжений о совершении казначейских платежей</t>
  </si>
  <si>
    <t>Представление некорректных сведений для формирования распоряжений о совершении казначейских платежей</t>
  </si>
  <si>
    <t>Утверждение правовых актов о постановке гражданских служащих на учет (снятии с учета), предоставлении единовременной выплаты</t>
  </si>
  <si>
    <t>Представление сведений для формирования распоряжений о совершении казначейских платежей по социальному обеспечению и иным выплатам населению</t>
  </si>
  <si>
    <t xml:space="preserve">Представление сведений для формирования распоряжений о совершении казначейских платежей по социальному обеспечению и иным выплатам населению </t>
  </si>
  <si>
    <t>9.4.2</t>
  </si>
  <si>
    <t>9.10.1</t>
  </si>
  <si>
    <t>Утверждение плана-графика закупок</t>
  </si>
  <si>
    <t>Наложение административного штрафа на должностных лиц в размере 30 тыс. рублей (ч. 1.7 ст. 7.30 КоАП), 10-50 тыс. рублей (ч. 4.1 ст. 7.30 КоАП), 30 тыс. рублей (ч. 8 ст. 7.30 КоАП)</t>
  </si>
  <si>
    <t>Несвоевременное направление проектов контрактов победителю закупки</t>
  </si>
  <si>
    <t>Заключение (изменение, расторжение) контрактов (договоров)</t>
  </si>
  <si>
    <t>Несвоевременное (неполное) заключение (размещение) контрактов (договоров)</t>
  </si>
  <si>
    <t>Наложение административного штрафа на должностных лиц в размере 50 тыс. рублей (ч. 3 ст. 7.32 КоАП), в размере 30 тыс. рублей (ч. 1.1 ст. 7.30 КоАП)</t>
  </si>
  <si>
    <t>Наложение административного штрафа на должностных лиц в размере 5-30 тыс. рублей (ч. 1 ст. 7.32 КоАП), 20 тыс. рублей (ч. 4 ст. 7.32 КоАП), двукратный размер дополнительно израсходованных средств (ч. 2 и 5 ст. 7.32 КоАП), 50 тыс. рублей (ч. 6 ст. 7.32 КоАП, ч. 11 ст. 7.30 КоАП), в размере 20-50 тыс. рублей (ч. 1 ст. 7.29.3 КоАП)</t>
  </si>
  <si>
    <t>Размещение правил нормирования в сфере закупок, отчетов, информации для включения в реестры, документов комиссии по определению поставщика</t>
  </si>
  <si>
    <t>Приемка и экспертиза поставленных товаров, выполненных работ (их результатов), оказанных услуг</t>
  </si>
  <si>
    <t>Ведение реестров закупок, осуществленных без заключения государственных контрактов</t>
  </si>
  <si>
    <t>Претензионно-исковая работа</t>
  </si>
  <si>
    <t>16.4.2</t>
  </si>
  <si>
    <t>16.6.2</t>
  </si>
  <si>
    <t>16.6.3</t>
  </si>
  <si>
    <t>16.6.4</t>
  </si>
  <si>
    <t>16.11.2</t>
  </si>
  <si>
    <t>Принятие решения о подготовке и реализации бюджетных инвестиций в объект капитального строительства (ведомственного акта)</t>
  </si>
  <si>
    <t>Обеспечение проведения технологического и ценового аудита и аудита проектной документации</t>
  </si>
  <si>
    <t>Отсутствие обеспечения проведения технологического и ценового аудита и аудита проектной документации (при наличии установленных требований)</t>
  </si>
  <si>
    <t>Несоответствие требованиям к нормативным затратам на выполнение работ (особенностям расчета)</t>
  </si>
  <si>
    <t xml:space="preserve">Несоответствие требованиям к нормативным затратам на оказание государственных услуг (особенностям расчета) </t>
  </si>
  <si>
    <t>Формирование проектов государственных заданий и определение объема финансового обеспечения на очередной финансовый год и на плановый период</t>
  </si>
  <si>
    <t>Отсутствие проектов государственных заданий</t>
  </si>
  <si>
    <t>Несоответствие определения объема финансового обеспечения  установленным требованиям</t>
  </si>
  <si>
    <t>Заключение соглашений (дополнительных соглашений) о порядке и условиях предоставления субсидии</t>
  </si>
  <si>
    <t>Принятие решений о предоставлении субсидий на иные цели</t>
  </si>
  <si>
    <t>Несвоевременное утверждение (отсутствие) Сведений об операциях с целевыми субсидиями</t>
  </si>
  <si>
    <t>Определение показателей (условий, критериев) результативности предоставления субсидий на иные цели</t>
  </si>
  <si>
    <t>Проведение проверок соблюдения целей и условий, установленных при предоставлении субсидии на иные цели</t>
  </si>
  <si>
    <t>Принятие решений об использовании остатков целевых средств</t>
  </si>
  <si>
    <t>Принятие решений об использовании средств от возврата дебиторской задолженности</t>
  </si>
  <si>
    <t>22.4.2</t>
  </si>
  <si>
    <t>22.5.3</t>
  </si>
  <si>
    <t>22.5.4</t>
  </si>
  <si>
    <t>Дополнительное финансирование в течение года
(на уплату штрафных санкций)</t>
  </si>
  <si>
    <t>Представление заявлений на проведение операций с иностранной валютой</t>
  </si>
  <si>
    <t>Несвоевременное представление заявлений на проведение операций с иностранной валютой</t>
  </si>
  <si>
    <t>Несоответствие данных заявлений на проведение операций с иностранной валютой сведениям, представленным  для формирования распоряжений о совершении казначейских платежей</t>
  </si>
  <si>
    <t xml:space="preserve">Неполное представление сведений для формирования распоряжений о совершении казначейских платежей </t>
  </si>
  <si>
    <t>Направление документов для формирования распоряжений о передаче недвижимости в оперативное управление</t>
  </si>
  <si>
    <t>Несоблюдение требований достоверности, полноты, нейтральности и отсутствия существенных ошибок в Пояснительной записке</t>
  </si>
  <si>
    <t>Некорректный расчет прогноза поступлений по ИФДБ в (уточненных) предложениях по внесению изменений в ОПП (изменениях в предложения по внесению изменений в ОПП)</t>
  </si>
  <si>
    <r>
      <t>Перечисление субсидий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на иные цели</t>
    </r>
  </si>
  <si>
    <t>Отсутствие мер по сокращению объема предоставляемых бюджетных средств при накоплении дебиторской задолженности</t>
  </si>
  <si>
    <t>Отсутствие мер по взысканию задолженности по платежам в федеральный бюджет</t>
  </si>
  <si>
    <t>Формирование и направление Расходных расписаний (по видам расходов федерального бюджета, ИФДБ)</t>
  </si>
  <si>
    <t>Формирование (уточнение) Предложений на закупку</t>
  </si>
  <si>
    <t>Формирование КБК на закупку</t>
  </si>
  <si>
    <t>Несвоевременное формирование проектов ОПСП</t>
  </si>
  <si>
    <t>Несоответствие данных изменений ОПСП показателям плана-графика закупок (мероприятий по информатизации, расходов на осуществление капитальных вложений)</t>
  </si>
  <si>
    <t>Несоответствие согласованных изменений ОПСП, бюджетной сметы показателям плана-графика закупок (мероприятий по информатизации, расходов на осуществление капитальных вложений)</t>
  </si>
  <si>
    <t>Несоответствие данных изменений ОПСП, бюджетной сметы показателям плана-графика закупок (мероприятий по информатизации, расходов на осуществление капитальных вложений)</t>
  </si>
  <si>
    <t>Несоответствие согласованных изменений ОПСП показателям плана-графика закупок (мероприятий по информатизации, расходов на осуществление капитальных вложений)</t>
  </si>
  <si>
    <t>Несоответствие изменений ОПСП показателям плана-графика закупок (мероприятий по информатизации, расходов на осуществление капитальных вложений)</t>
  </si>
  <si>
    <t>Несвоевременное утверждение (отсутствие) государственного задания (несвоевременное уточнение (отсутствие уточнения) по предварительному отчету государственного задания в части государственных услуг)</t>
  </si>
  <si>
    <t>Владельцы бюджетного риска и (или) структурные подразделения (подразделения в составе этих структурных подразделений), ответственные за выполнение (результаты выполнения) бюджетной процедуры, операции (действия) по выполнению бюджетной процедуры, в рамках которой выявлен бюджетный риск</t>
  </si>
  <si>
    <r>
      <rPr>
        <b/>
        <sz val="14"/>
        <color theme="1"/>
        <rFont val="Times New Roman"/>
        <family val="1"/>
        <charset val="204"/>
      </rPr>
      <t>Код бюджетной процедуры:</t>
    </r>
    <r>
      <rPr>
        <sz val="14"/>
        <color theme="1"/>
        <rFont val="Times New Roman"/>
        <family val="1"/>
        <charset val="204"/>
      </rPr>
      <t xml:space="preserve">
1.Х.Х - Составление проекта федерального закона о федеральном бюджете на очередной финансовый год и плановый период;
2.Х.Х - Формирование и ведение РРО;
3.Х.Х - Формирование, уточнение и представление ОБАС по расходам федерального бюджета;
4.Х.Х - Формирование, уточнение и представление ОБАС по ИФДБ;
5.Х.Х - Прогнозирование поступлений по ИФДБ;
6.Х.Х - Ведение реестра источников доходов по главе 092 «Министерство финансов Российской Федерации»;
7.Х.Х - Формирование, уточнение и представление прогноза поступлений доходов федерального бюджета;
8.Х.Х - Внесение предложений по формированию и изменению СБР и ЛБО;
9.Х.Х - Составление, утверждение и ведение БР и ЛБО по главе 092 «Министерство финансов Российской Федерации», распределение и доведение бюджетных ассигнований (ЛБО);
10.Х.Х - Составление, утверждение и ведение бюджетной сметы;
11.Х.Х - Составление и ведение кассового плана и представление предложений по внесению изменений в предельные объемы оплаты денежных обязательств;
12.Х.Х - Принятие бюджетных обязательств;
13.Х.Х - Осуществление расходов на выплаты персоналу в целях обеспечения выполнения функций учреждения;
14.Х.Х - Осуществление расходов на социальное обеспечение и иные выплаты населению;
15.Х.Х - Организация и осуществление закупок товаров, работ, услуг;
16.Х.Х - Осуществление капитальных вложений в объекты государственной собственности;
17.Х.Х - Предоставление дотаций;
18.Х.Х - Предоставление иных МБТ бюджетам субъектов РФ;
19.Х.Х - Предоставление и контроль за соблюдением условий, целей и порядка предоставления МБТ бюджетам государственных внебюджетных фондов;
20.Х.Х - Предоставление и контроль за соблюдением условий, целей и порядка предоставления субвенций бюджетам субъектов РФ;
21.Х.Х - Формирование, утверждение и контроль за исполнением государственного задания;
22.Х.Х - Предоставление и контроль за соблюдением условий, целей и порядка предоставления субсидий на иные цели подведомственным государственным учреждениям;
23.Х.Х - Предоставление и контроль за соблюдением условий, целей и порядка предоставления субсидий юридическим лицам (за исключением субсидий государственным учреждениям);
24.Х.Х - Представление информации в целях исполнения судебных актов;
25.Х.Х - Исполнение федерального бюджета по ИФДБ (выплаты);
26.Х.Х - Исполнение федерального бюджета по ИФДБ (поступления);
27.Х.Х - Исполнение федерального бюджета по доходам;
28.Х.Х - Управление федеральным имуществом;
29.Х.Х - Представление документов и информации в целях ведения бюджетного учета, составления и утверждения бюджетной отчетности</t>
    </r>
  </si>
  <si>
    <t>9.9.3</t>
  </si>
  <si>
    <t>9.9.4</t>
  </si>
  <si>
    <t>9.9.5</t>
  </si>
  <si>
    <t>9.10.2</t>
  </si>
  <si>
    <t>Формирование и направление Предложений по внесению изменений в распределение бюджетных ассигнований на финансовый год и на плановый период об увеличении бюджетных ассигнований резервных фондов (по видам расходов федерального бюджета)</t>
  </si>
  <si>
    <t>Наименование операции (действия) по выполнению бюджетной процедуры</t>
  </si>
  <si>
    <t>Выявленный бюджетный риск</t>
  </si>
  <si>
    <t>Оценка критерия "вероятность" ("вероятность допущения ошибки")</t>
  </si>
  <si>
    <t>Оценка критерия "степень влияния" ("существенность ошибки")</t>
  </si>
  <si>
    <t>Значимость (уровень) бюджетного риска</t>
  </si>
  <si>
    <t>Срок исполнения меры по минимизации (устранению) бюджетного риска</t>
  </si>
  <si>
    <t>Отметка об исполнении меры по минимизации (устранению) бюджетного риска</t>
  </si>
  <si>
    <t>Департамент-1, Департамент-2</t>
  </si>
  <si>
    <t>Руководители и должностные лица (работники) Департамента-1, Департамента-2</t>
  </si>
  <si>
    <t>Руководители и должностные лица (работники) 
Отдела-1 Департамента-1, 
Отдела-2 и Отдела-3 Департамента-2</t>
  </si>
  <si>
    <t>Иванов И.И. (начальник Отдела-1 Департамента-1), 
Кузнецов А.А. (заместитель начальника Отдела-1 Департамента-1), 
Петров П.П. (начальник Отдела-2 Департамента-2), 
Семенов С.С. (ведущий советник Отдела-3 Департамента-2)</t>
  </si>
  <si>
    <t>Начальник Отдела-1 Департамента-1, 
заместитель начальника Отдела-1 Департамента-1, 
начальник Отдела-2 Департамента-2, 
ведущий советник Отдела-3 Департамента-2</t>
  </si>
  <si>
    <t>Отдел-1 Департамента-1, 
Отдел-2 Департамента-2, 
Отдел-3 Департамента-2</t>
  </si>
  <si>
    <t>Департамент-1, 
Департамент-2</t>
  </si>
  <si>
    <t>Иванов Иван Иванович (начальник Отдела-1 Департамента-1),
Кузнецов Алексей Алексеевич (заместитель начальника Отдела-1 Департамента-1), 
Петров Петр Петрович (начальник Отдела-2 Департамента-2), 
Семенов Семен Семенович (ведущий советник Отдела-3 Департамента-2)</t>
  </si>
  <si>
    <t xml:space="preserve">Иванов И.И., 
Кузнецов А.А., 
Петров П.П., 
Семенов С.С. </t>
  </si>
  <si>
    <t>Не обеспечено информирование должностных лиц, ответственных за представление (проектов) методик, об изменении сроков представления (проектов) методик</t>
  </si>
  <si>
    <t>Недостаточный ВФК за полнотой указания в методике положений, требования об установлении которых определены НПА</t>
  </si>
  <si>
    <t>Отсутствие технического оповещения (несвоевременное оповещение) о несоответствии данных</t>
  </si>
  <si>
    <t>Не определен порядок внутриведомственного взаимодействия в целях расчета распределения субвенций</t>
  </si>
  <si>
    <t>Отсутствие утвержденной формы по распределению субвенций</t>
  </si>
  <si>
    <t>1. Некорректное округление показателя, использованного для расчета распределения субвенций;
2. Отсутствие учета при расчете  распределения субвенций данных, требования к учету которых установлены в текущем году</t>
  </si>
  <si>
    <t>Мониторинг изменений НП(П)А</t>
  </si>
  <si>
    <t>Сверка проектов методик с установленными НПА требованиями</t>
  </si>
  <si>
    <t>Сверка с исполнительными органами государственной власти субъектов РФ</t>
  </si>
  <si>
    <t xml:space="preserve">Подтверждение соответствия требованиям (проектов) методик распределения субвенций </t>
  </si>
  <si>
    <t>Проверка полноты представления информации</t>
  </si>
  <si>
    <t xml:space="preserve">Обеспечить автоматизированное оповещение при выявлении исполнительными органами государственной власти субъектов РФ несоответствия данных </t>
  </si>
  <si>
    <t xml:space="preserve">Определить ведомственным актом порядок взаимодействия Департамента-1 и Департамента-2 при проведении расчета распределения субвенций </t>
  </si>
  <si>
    <t>Департамент-1</t>
  </si>
  <si>
    <t>Департамент-2</t>
  </si>
  <si>
    <t>Направить в Департамент-1 предложения по дополнению ведомственного акта формами по распределению субвенций</t>
  </si>
  <si>
    <t xml:space="preserve">Превышение установленных проектом методики значений над установленными НПА значениями </t>
  </si>
  <si>
    <t xml:space="preserve">Актуализация НПА в части КБК в текущем году </t>
  </si>
  <si>
    <t xml:space="preserve">Сверка данных в части непревышения установленных требованием НПА значений </t>
  </si>
  <si>
    <t>Подтверждение полноты представления данных</t>
  </si>
  <si>
    <t>Внести изменения в методику в части установленных предельных значений</t>
  </si>
  <si>
    <t>Утвердить регламент взаимодействия Департамента-1 и Департамента-2</t>
  </si>
  <si>
    <t>Департамент1</t>
  </si>
  <si>
    <t xml:space="preserve">Х </t>
  </si>
  <si>
    <t>Руководители и должностные лица (работники) структурных подразделений с номенклатурными номерами 1 (1-1), 2 (2-2, 2-3)</t>
  </si>
  <si>
    <t>Направить Департаменту-2 НПА, содержащий актуальные сроки представления (проектов) методик</t>
  </si>
  <si>
    <t xml:space="preserve">Мониторинг информации о сроках представления расчетов распределения субвенций </t>
  </si>
  <si>
    <t>1. Направить в Департамент-1 предложения по внесению изменений в ведомственный акт в части дополнения порядка расчета распределения субвенций;
2. Обеспечить автоматизированное округление показателей в информационной системе</t>
  </si>
  <si>
    <t>1. Департамент-2;
2. Департамент-1</t>
  </si>
  <si>
    <t>Не определен регламент внутриведомственного взаимодействия в целях представления перечней, оценок и порядков определения объемов расходных обязательств субъектов РФ</t>
  </si>
  <si>
    <t>да</t>
  </si>
  <si>
    <t>нет</t>
  </si>
  <si>
    <t>31.04.2023</t>
  </si>
  <si>
    <t>не исполнено</t>
  </si>
  <si>
    <t>Расширенный пример формирования Реестра бюджетных рисков</t>
  </si>
  <si>
    <t>Этап бюджетного процесса</t>
  </si>
  <si>
    <t>Снижение (недостижение целевых значений) показателей качества финансового менеджмента</t>
  </si>
  <si>
    <t>Применение административных наказаний за совершение административных правонарушений</t>
  </si>
  <si>
    <t>Влияние на качество исполнения бюджетных полномочий /достижение целей учреждения</t>
  </si>
  <si>
    <t>Предложения по мерам минимизации (устранения) бюджетных рисков и их приоритетность принятия
(меры, не связанные с контрольными действиями / меры по организации ВФК)</t>
  </si>
  <si>
    <t>1. 07.10.2022;
2. 01.05.2022</t>
  </si>
  <si>
    <t>Разграничение полномочий по представлению предложений</t>
  </si>
  <si>
    <t>Ответственные структурные подразделения за реализацию мер по минимизации (устранения) бюджетных рисков</t>
  </si>
  <si>
    <t>(составлен исходя из анализа бюджетных и иных полномочий главного распорядителя (распорядителя) средств федерального бюджета, получателя средств федерального бюджета, главного администратора (администратора) доходов федерального бюджета, главного администратора (администратора) источников финансирования дефицита федерального бюджета)</t>
  </si>
  <si>
    <t>Изменение количества нарушений, выявленных органами Г(М)ФК</t>
  </si>
  <si>
    <t>Выявление нарушений в ходе плановых мероприятий, проводимых в рамках реализации полномочий органов Г(М)ФК, результаты которых представляются в законодательный (представительный) орган</t>
  </si>
  <si>
    <t>Нарушения, выявленные органами Г(М)ФК, за 2019 год</t>
  </si>
  <si>
    <t>Количество нарушений, выявленных органами Г(М)ФК, за 2019 год</t>
  </si>
  <si>
    <t>Нарушения, выявленные органами Г(М)ФК, за 2020 год</t>
  </si>
  <si>
    <t>Количество нарушений, выявленных органами Г(М)ФК, за 2020 год</t>
  </si>
  <si>
    <t>Оценка критерия «существенность ошибки» заполняется пользователем с учетом положений Приложения № 1 «Оценка рисков искажения бюджетной отчетности» к федеральному стандарту внутреннего финансового аудита «Осуществление внутреннего финансового аудита в целях подтверждения достоверности бюджетной отчетности и соответствия порядка ведения бюджетного учета единой методологии бюджетного учета, составления, представления и утверждения бюджетной отчетности», утвержденному приказом Минфина России от 01.09.2021 № 120н</t>
  </si>
  <si>
    <t>Изменение (отклонение от целевых) значений показателей годового мониторинга качества финансового менеджмента</t>
  </si>
  <si>
    <r>
      <rPr>
        <b/>
        <sz val="14"/>
        <rFont val="Times New Roman"/>
        <family val="1"/>
        <charset val="204"/>
      </rPr>
      <t>Список сокращений:</t>
    </r>
    <r>
      <rPr>
        <sz val="14"/>
        <rFont val="Times New Roman"/>
        <family val="1"/>
        <charset val="204"/>
      </rPr>
      <t xml:space="preserve">
АИФДБ – администратор источников финансирования дефицита федерального бюджета;
АДБ – администратор доходов федерального бюджета;
Аудит закупок СП РФ – аудит в сфере закупок товаров, работ и услуг, проводимый Счетной палатой Российской Федерации; 
БК РФ - Бюджетный кодекс Российской Федерации;
БР – бюджетная роспись главного распорядителя (распорядителя) средств федерального бюджета (главного администратора источников финансирования дефицита федерального бюджета) на финансовый год и на плановый период;
ВФК – внутренний финансовый контроль;
ГАИФДБ – главный администратор источников финансирования дефицита федерального бюджета;
ГД ФС – Государственная Дума Федерального Собрания Российской Федерации;
ГИИС ЭБ – государственная интегрированная информационная система управления общественными финансами «Электронный бюджет»;
ГИС ГМП – Государственная информационная система о государственных и муниципальных платежах;
ГП – государственная программа;
ГРБС – главный распорядитель средств федерального бюджета;
Г(М)ФК – государственный (муниципальный) финансовый контроль;
ЕИС – единая информационная система в сфере закупок;
ИФДБ – источник финансирования дефицита федерального бюджета;
КБК – код бюджетной классификации Российской Федерации;
КоАП – Кодекс Российской Федерации об административных правонарушениях;
КОСГУ – код классификации операций сектора государственного управления;
КПК – кредитно-потребительский кооператив;
ЛБО – лимиты бюджетных обязательств;
МБТ – межбюджетный трансферт;
Н(М)ЦК – начальная (максимальная) цена контракта;
НП(П)А – нормативный правовой (правовой) акт;
НПА – нормативный правовой акт;
НСИ – подсистема ведения нормативной справочной информации государственной интегрированной системы управления общественными финансами «Электронный бюджет»;
ОБАС – обоснования бюджетных ассигнований;
ОКПД 2 – код Общероссийского классификатора продукции по видам экономической деятельности;
ОКТМО – код Общероссийского классификатора территорий муниципальных образований;
ОПД – обоснования прогноза поступления доходов федерального бюджета;
ОПП – обоснования прогнозов поступлений по источникам финансирования дефицита федерального бюджета;
ОПСП - обоснования (расчеты) плановых сметных показателей;
ПБС – получатель средств федерального бюджета;
ПНО – публичные нормативные обязательства;
Последующий контроль СП РФ – последующий контроль за исполнением федерального бюджета, проводимый Счетной палатой Российской Федерации;
Приложение 2, приложение 3, приложение 4, приложение 6 – соответствующие приложения к Порядку проведения Министерством финансов Российской Федерации мониторинга качества финансового менеджмента, утвержденного приказом Министерства финансов Российской Федерации от 18.06.2020 № 112н;
Предварительный аудит СП РФ - предварительный аудит формирования федерального бюджета, проводимый Счетной палатой Российской Федерации;
ПФР – Пенсионный фонд Российской Федерации;
РБС – распорядитель средств федерального бюджета;
РРО – реестр расходных обязательств Российской Федерации, подлежащих исполнению за счет бюджетных ассигнований федерального бюджета по главе 092 «Министерство финансов Российской Федерации»;
РФ – Российская Федерация;
СБР – сводная бюджетная роспись федерального бюджета;
СК РФ – Следственный комитет Российской Федерации;
ФАС – Федеральная антимонопольная служба;
ЭВМ – электронная вычислительная машина</t>
    </r>
  </si>
  <si>
    <t>Целевое значение показателя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</si>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</sst>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/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49" fontId="3" fillId="7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2" fontId="6" fillId="3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3" fillId="8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4" fontId="14" fillId="4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8" borderId="0" xfId="0" applyNumberFormat="1" applyFont="1" applyFill="1" applyAlignment="1">
      <alignment horizontal="left" wrapText="1"/>
    </xf>
    <xf numFmtId="49" fontId="8" fillId="8" borderId="0" xfId="0" applyNumberFormat="1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5"/>
  <sheetViews>
    <sheetView tabSelected="1" zoomScale="40" zoomScaleNormal="40" workbookViewId="0"/>
  </sheetViews>
  <sheetFormatPr defaultRowHeight="15" x14ac:dyDescent="0.25"/>
  <cols>
    <col min="1" max="1" width="9.85546875" style="2" customWidth="1"/>
    <col min="2" max="2" width="16.85546875" customWidth="1"/>
    <col min="3" max="3" width="39.5703125" customWidth="1"/>
    <col min="4" max="4" width="32.7109375" style="5" customWidth="1"/>
    <col min="5" max="5" width="60" style="5" customWidth="1"/>
    <col min="6" max="6" width="29.7109375" customWidth="1"/>
    <col min="7" max="7" width="30" customWidth="1"/>
    <col min="8" max="8" width="24.5703125" customWidth="1"/>
    <col min="9" max="9" width="23.85546875" customWidth="1"/>
    <col min="10" max="10" width="19.85546875" customWidth="1"/>
    <col min="11" max="11" width="27.85546875" customWidth="1"/>
    <col min="12" max="12" width="20.42578125" customWidth="1"/>
    <col min="13" max="13" width="24.5703125" customWidth="1"/>
    <col min="14" max="14" width="16.28515625" customWidth="1"/>
    <col min="15" max="15" width="15" customWidth="1"/>
    <col min="16" max="16" width="21" customWidth="1"/>
    <col min="17" max="17" width="34" customWidth="1"/>
    <col min="18" max="18" width="27.42578125" customWidth="1"/>
    <col min="19" max="19" width="16.28515625" customWidth="1"/>
    <col min="20" max="20" width="17.42578125" customWidth="1"/>
  </cols>
  <sheetData>
    <row r="2" spans="1:20" ht="18.75" customHeight="1" x14ac:dyDescent="0.25">
      <c r="A2" s="133" t="s">
        <v>1208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26.25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24.75" customHeight="1" x14ac:dyDescent="0.25">
      <c r="A4" s="134" t="s">
        <v>1217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38.2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7" spans="1:20" ht="42" customHeight="1" x14ac:dyDescent="0.25">
      <c r="A7" s="129" t="s">
        <v>0</v>
      </c>
      <c r="B7" s="127" t="s">
        <v>1209</v>
      </c>
      <c r="C7" s="127" t="s">
        <v>1158</v>
      </c>
      <c r="D7" s="127" t="s">
        <v>1159</v>
      </c>
      <c r="E7" s="131" t="s">
        <v>1151</v>
      </c>
      <c r="F7" s="122" t="s">
        <v>2</v>
      </c>
      <c r="G7" s="124"/>
      <c r="H7" s="124"/>
      <c r="I7" s="123"/>
      <c r="J7" s="125" t="s">
        <v>1161</v>
      </c>
      <c r="K7" s="127" t="s">
        <v>4</v>
      </c>
      <c r="L7" s="122" t="s">
        <v>7</v>
      </c>
      <c r="M7" s="123"/>
      <c r="N7" s="125" t="s">
        <v>1160</v>
      </c>
      <c r="O7" s="127" t="s">
        <v>1162</v>
      </c>
      <c r="P7" s="127" t="s">
        <v>5</v>
      </c>
      <c r="Q7" s="122" t="s">
        <v>6</v>
      </c>
      <c r="R7" s="123"/>
      <c r="S7" s="127" t="s">
        <v>1163</v>
      </c>
      <c r="T7" s="127" t="s">
        <v>1164</v>
      </c>
    </row>
    <row r="8" spans="1:20" ht="146.25" customHeight="1" x14ac:dyDescent="0.25">
      <c r="A8" s="130"/>
      <c r="B8" s="128"/>
      <c r="C8" s="128"/>
      <c r="D8" s="128"/>
      <c r="E8" s="132"/>
      <c r="F8" s="81" t="s">
        <v>1210</v>
      </c>
      <c r="G8" s="117" t="s">
        <v>1219</v>
      </c>
      <c r="H8" s="80" t="s">
        <v>1211</v>
      </c>
      <c r="I8" s="80" t="s">
        <v>1212</v>
      </c>
      <c r="J8" s="126"/>
      <c r="K8" s="128"/>
      <c r="L8" s="80" t="s">
        <v>1218</v>
      </c>
      <c r="M8" s="80" t="s">
        <v>1225</v>
      </c>
      <c r="N8" s="126"/>
      <c r="O8" s="128"/>
      <c r="P8" s="128"/>
      <c r="Q8" s="80" t="s">
        <v>1213</v>
      </c>
      <c r="R8" s="80" t="s">
        <v>1216</v>
      </c>
      <c r="S8" s="128"/>
      <c r="T8" s="128"/>
    </row>
    <row r="9" spans="1:20" x14ac:dyDescent="0.25">
      <c r="A9" s="52">
        <v>1</v>
      </c>
      <c r="B9" s="53">
        <v>2</v>
      </c>
      <c r="C9" s="54">
        <v>3</v>
      </c>
      <c r="D9" s="53">
        <v>4</v>
      </c>
      <c r="E9" s="84">
        <v>5</v>
      </c>
      <c r="F9" s="55">
        <v>6</v>
      </c>
      <c r="G9" s="89">
        <v>7</v>
      </c>
      <c r="H9" s="56">
        <v>8</v>
      </c>
      <c r="I9" s="53">
        <v>9</v>
      </c>
      <c r="J9" s="56">
        <v>10</v>
      </c>
      <c r="K9" s="88">
        <v>11</v>
      </c>
      <c r="L9" s="56">
        <v>12</v>
      </c>
      <c r="M9" s="53">
        <v>13</v>
      </c>
      <c r="N9" s="56">
        <v>14</v>
      </c>
      <c r="O9" s="53">
        <v>15</v>
      </c>
      <c r="P9" s="89">
        <v>16</v>
      </c>
      <c r="Q9" s="88">
        <v>17</v>
      </c>
      <c r="R9" s="89">
        <v>18</v>
      </c>
      <c r="S9" s="56">
        <v>19</v>
      </c>
      <c r="T9" s="53">
        <v>20</v>
      </c>
    </row>
    <row r="10" spans="1:20" ht="167.25" customHeight="1" x14ac:dyDescent="0.25">
      <c r="A10" s="38" t="s">
        <v>893</v>
      </c>
      <c r="B10" s="32" t="s">
        <v>51</v>
      </c>
      <c r="C10" s="32" t="s">
        <v>804</v>
      </c>
      <c r="D10" s="65" t="s">
        <v>805</v>
      </c>
      <c r="E10" s="91" t="s">
        <v>1198</v>
      </c>
      <c r="F10" s="97" t="s">
        <v>792</v>
      </c>
      <c r="G10" s="86" t="s">
        <v>1204</v>
      </c>
      <c r="H10" s="82" t="s">
        <v>95</v>
      </c>
      <c r="I10" s="32" t="s">
        <v>961</v>
      </c>
      <c r="J10" s="65" t="str">
        <f>'Степень влияния (ГАБС)'!H4</f>
        <v>Средняя</v>
      </c>
      <c r="K10" s="93" t="s">
        <v>1174</v>
      </c>
      <c r="L10" s="66">
        <f>'Г(М)ФК (ГАБС)'!I3</f>
        <v>0</v>
      </c>
      <c r="M10" s="49">
        <f>'КФМ (ГАБС)'!E3</f>
        <v>0</v>
      </c>
      <c r="N10" s="32" t="s">
        <v>123</v>
      </c>
      <c r="O10" s="32" t="str">
        <f t="shared" ref="O10:O73" si="0">(IF(OR(J10="Высокая",N10="Высокая",AND(J10="Средняя",N10="Средняя")),"Значимый","Незначимый"))</f>
        <v>Незначимый</v>
      </c>
      <c r="P10" s="95" t="s">
        <v>1180</v>
      </c>
      <c r="Q10" s="95" t="s">
        <v>1199</v>
      </c>
      <c r="R10" s="95" t="s">
        <v>1187</v>
      </c>
      <c r="S10" s="112">
        <v>44926</v>
      </c>
      <c r="T10" s="93" t="s">
        <v>1207</v>
      </c>
    </row>
    <row r="11" spans="1:20" ht="137.25" customHeight="1" x14ac:dyDescent="0.25">
      <c r="A11" s="38" t="s">
        <v>894</v>
      </c>
      <c r="B11" s="32" t="s">
        <v>51</v>
      </c>
      <c r="C11" s="32" t="s">
        <v>804</v>
      </c>
      <c r="D11" s="65" t="s">
        <v>806</v>
      </c>
      <c r="E11" s="91" t="s">
        <v>1167</v>
      </c>
      <c r="F11" s="97" t="s">
        <v>792</v>
      </c>
      <c r="G11" s="86" t="s">
        <v>1204</v>
      </c>
      <c r="H11" s="82" t="s">
        <v>95</v>
      </c>
      <c r="I11" s="32" t="s">
        <v>111</v>
      </c>
      <c r="J11" s="32" t="str">
        <f>'Степень влияния (ГАБС)'!H5</f>
        <v>Высокая</v>
      </c>
      <c r="K11" s="93" t="s">
        <v>1175</v>
      </c>
      <c r="L11" s="49">
        <f>'Г(М)ФК (ГАБС)'!I4</f>
        <v>0</v>
      </c>
      <c r="M11" s="49">
        <f>'КФМ (ГАБС)'!E4</f>
        <v>0</v>
      </c>
      <c r="N11" s="32" t="s">
        <v>123</v>
      </c>
      <c r="O11" s="32" t="str">
        <f t="shared" si="0"/>
        <v>Значимый</v>
      </c>
      <c r="P11" s="95" t="s">
        <v>1181</v>
      </c>
      <c r="Q11" s="95" t="s">
        <v>95</v>
      </c>
      <c r="R11" s="95" t="s">
        <v>95</v>
      </c>
      <c r="S11" s="113" t="s">
        <v>95</v>
      </c>
      <c r="T11" s="93" t="s">
        <v>95</v>
      </c>
    </row>
    <row r="12" spans="1:20" ht="152.25" customHeight="1" x14ac:dyDescent="0.25">
      <c r="A12" s="38" t="s">
        <v>895</v>
      </c>
      <c r="B12" s="32" t="s">
        <v>51</v>
      </c>
      <c r="C12" s="32" t="s">
        <v>804</v>
      </c>
      <c r="D12" s="65" t="s">
        <v>807</v>
      </c>
      <c r="E12" s="91" t="s">
        <v>1168</v>
      </c>
      <c r="F12" s="97" t="s">
        <v>792</v>
      </c>
      <c r="G12" s="86" t="s">
        <v>1204</v>
      </c>
      <c r="H12" s="82" t="s">
        <v>95</v>
      </c>
      <c r="I12" s="32" t="s">
        <v>962</v>
      </c>
      <c r="J12" s="32" t="str">
        <f>'Степень влияния (ГАБС)'!H6</f>
        <v>Средняя</v>
      </c>
      <c r="K12" s="93" t="s">
        <v>1176</v>
      </c>
      <c r="L12" s="49">
        <f>'Г(М)ФК (ГАБС)'!I5</f>
        <v>0</v>
      </c>
      <c r="M12" s="49">
        <f>'КФМ (ГАБС)'!E5</f>
        <v>0</v>
      </c>
      <c r="N12" s="32" t="s">
        <v>123</v>
      </c>
      <c r="O12" s="32" t="str">
        <f t="shared" si="0"/>
        <v>Незначимый</v>
      </c>
      <c r="P12" s="95" t="s">
        <v>1182</v>
      </c>
      <c r="Q12" s="95" t="s">
        <v>1185</v>
      </c>
      <c r="R12" s="95" t="s">
        <v>1187</v>
      </c>
      <c r="S12" s="112">
        <v>44712</v>
      </c>
      <c r="T12" s="93" t="s">
        <v>1207</v>
      </c>
    </row>
    <row r="13" spans="1:20" ht="137.25" customHeight="1" x14ac:dyDescent="0.25">
      <c r="A13" s="36" t="s">
        <v>896</v>
      </c>
      <c r="B13" s="37" t="s">
        <v>51</v>
      </c>
      <c r="C13" s="37" t="s">
        <v>808</v>
      </c>
      <c r="D13" s="51" t="s">
        <v>809</v>
      </c>
      <c r="E13" s="92" t="s">
        <v>1169</v>
      </c>
      <c r="F13" s="98" t="s">
        <v>792</v>
      </c>
      <c r="G13" s="87" t="s">
        <v>1204</v>
      </c>
      <c r="H13" s="83" t="s">
        <v>95</v>
      </c>
      <c r="I13" s="37" t="s">
        <v>963</v>
      </c>
      <c r="J13" s="37" t="str">
        <f>'Степень влияния (ГАБС)'!H7</f>
        <v>Средняя</v>
      </c>
      <c r="K13" s="94" t="s">
        <v>1177</v>
      </c>
      <c r="L13" s="47">
        <f>'Г(М)ФК (ГАБС)'!I6</f>
        <v>0</v>
      </c>
      <c r="M13" s="47">
        <f>'КФМ (ГАБС)'!E6</f>
        <v>0</v>
      </c>
      <c r="N13" s="37" t="s">
        <v>123</v>
      </c>
      <c r="O13" s="37" t="str">
        <f t="shared" si="0"/>
        <v>Незначимый</v>
      </c>
      <c r="P13" s="96" t="s">
        <v>1200</v>
      </c>
      <c r="Q13" s="96" t="s">
        <v>1186</v>
      </c>
      <c r="R13" s="96" t="s">
        <v>1165</v>
      </c>
      <c r="S13" s="114" t="s">
        <v>1206</v>
      </c>
      <c r="T13" s="94" t="s">
        <v>1207</v>
      </c>
    </row>
    <row r="14" spans="1:20" ht="197.25" customHeight="1" x14ac:dyDescent="0.25">
      <c r="A14" s="36" t="s">
        <v>897</v>
      </c>
      <c r="B14" s="37" t="s">
        <v>51</v>
      </c>
      <c r="C14" s="37" t="s">
        <v>808</v>
      </c>
      <c r="D14" s="51" t="s">
        <v>810</v>
      </c>
      <c r="E14" s="92" t="s">
        <v>1170</v>
      </c>
      <c r="F14" s="98" t="s">
        <v>792</v>
      </c>
      <c r="G14" s="87" t="s">
        <v>1204</v>
      </c>
      <c r="H14" s="83" t="s">
        <v>95</v>
      </c>
      <c r="I14" s="37" t="s">
        <v>962</v>
      </c>
      <c r="J14" s="37" t="str">
        <f>'Степень влияния (ГАБС)'!H8</f>
        <v>Средняя</v>
      </c>
      <c r="K14" s="94" t="s">
        <v>1179</v>
      </c>
      <c r="L14" s="47">
        <f>'Г(М)ФК (ГАБС)'!I7</f>
        <v>0</v>
      </c>
      <c r="M14" s="47">
        <f>'КФМ (ГАБС)'!E7</f>
        <v>0</v>
      </c>
      <c r="N14" s="37" t="s">
        <v>123</v>
      </c>
      <c r="O14" s="37" t="str">
        <f t="shared" si="0"/>
        <v>Незначимый</v>
      </c>
      <c r="P14" s="96" t="s">
        <v>1183</v>
      </c>
      <c r="Q14" s="96" t="s">
        <v>1201</v>
      </c>
      <c r="R14" s="96" t="s">
        <v>1202</v>
      </c>
      <c r="S14" s="114" t="s">
        <v>1214</v>
      </c>
      <c r="T14" s="94" t="s">
        <v>1207</v>
      </c>
    </row>
    <row r="15" spans="1:20" ht="137.25" customHeight="1" x14ac:dyDescent="0.25">
      <c r="A15" s="38" t="s">
        <v>898</v>
      </c>
      <c r="B15" s="32" t="s">
        <v>51</v>
      </c>
      <c r="C15" s="32" t="s">
        <v>811</v>
      </c>
      <c r="D15" s="65" t="s">
        <v>812</v>
      </c>
      <c r="E15" s="91" t="s">
        <v>1171</v>
      </c>
      <c r="F15" s="97" t="s">
        <v>792</v>
      </c>
      <c r="G15" s="86" t="s">
        <v>1204</v>
      </c>
      <c r="H15" s="82" t="s">
        <v>95</v>
      </c>
      <c r="I15" s="32" t="s">
        <v>964</v>
      </c>
      <c r="J15" s="32" t="str">
        <f>'Степень влияния (ГАБС)'!H9</f>
        <v>Высокая</v>
      </c>
      <c r="K15" s="93" t="s">
        <v>1178</v>
      </c>
      <c r="L15" s="49">
        <f>'Г(М)ФК (ГАБС)'!I8</f>
        <v>0</v>
      </c>
      <c r="M15" s="49">
        <f>'КФМ (ГАБС)'!E8</f>
        <v>0</v>
      </c>
      <c r="N15" s="32" t="s">
        <v>123</v>
      </c>
      <c r="O15" s="32" t="str">
        <f t="shared" si="0"/>
        <v>Значимый</v>
      </c>
      <c r="P15" s="95" t="s">
        <v>1184</v>
      </c>
      <c r="Q15" s="95" t="s">
        <v>1189</v>
      </c>
      <c r="R15" s="95" t="s">
        <v>1188</v>
      </c>
      <c r="S15" s="112">
        <v>45263</v>
      </c>
      <c r="T15" s="93" t="s">
        <v>1207</v>
      </c>
    </row>
    <row r="16" spans="1:20" ht="152.25" customHeight="1" x14ac:dyDescent="0.25">
      <c r="A16" s="38" t="s">
        <v>899</v>
      </c>
      <c r="B16" s="32" t="s">
        <v>51</v>
      </c>
      <c r="C16" s="32" t="s">
        <v>811</v>
      </c>
      <c r="D16" s="65" t="s">
        <v>813</v>
      </c>
      <c r="E16" s="93" t="s">
        <v>1172</v>
      </c>
      <c r="F16" s="97" t="s">
        <v>792</v>
      </c>
      <c r="G16" s="86" t="s">
        <v>1204</v>
      </c>
      <c r="H16" s="82" t="s">
        <v>95</v>
      </c>
      <c r="I16" s="32" t="s">
        <v>962</v>
      </c>
      <c r="J16" s="65" t="str">
        <f>'Степень влияния (ГАБС)'!H10</f>
        <v>Средняя</v>
      </c>
      <c r="K16" s="95" t="s">
        <v>1190</v>
      </c>
      <c r="L16" s="49">
        <f>'Г(М)ФК (ГАБС)'!I9</f>
        <v>0</v>
      </c>
      <c r="M16" s="49">
        <f>'КФМ (ГАБС)'!E9</f>
        <v>0</v>
      </c>
      <c r="N16" s="32" t="s">
        <v>123</v>
      </c>
      <c r="O16" s="32" t="str">
        <f t="shared" si="0"/>
        <v>Незначимый</v>
      </c>
      <c r="P16" s="95" t="s">
        <v>1192</v>
      </c>
      <c r="Q16" s="95" t="s">
        <v>1194</v>
      </c>
      <c r="R16" s="95" t="s">
        <v>1187</v>
      </c>
      <c r="S16" s="112">
        <v>44927</v>
      </c>
      <c r="T16" s="93" t="s">
        <v>1207</v>
      </c>
    </row>
    <row r="17" spans="1:20" ht="204" customHeight="1" x14ac:dyDescent="0.25">
      <c r="A17" s="36" t="s">
        <v>900</v>
      </c>
      <c r="B17" s="37" t="s">
        <v>51</v>
      </c>
      <c r="C17" s="37" t="s">
        <v>814</v>
      </c>
      <c r="D17" s="51" t="s">
        <v>815</v>
      </c>
      <c r="E17" s="92" t="s">
        <v>1166</v>
      </c>
      <c r="F17" s="98" t="s">
        <v>792</v>
      </c>
      <c r="G17" s="87" t="s">
        <v>1204</v>
      </c>
      <c r="H17" s="83" t="s">
        <v>95</v>
      </c>
      <c r="I17" s="37" t="s">
        <v>965</v>
      </c>
      <c r="J17" s="51" t="str">
        <f>'Степень влияния (ГАБС)'!H11</f>
        <v>Средняя</v>
      </c>
      <c r="K17" s="96" t="s">
        <v>1203</v>
      </c>
      <c r="L17" s="47">
        <f>'Г(М)ФК (ГАБС)'!I10</f>
        <v>0</v>
      </c>
      <c r="M17" s="47">
        <f>'КФМ (ГАБС)'!E10</f>
        <v>0</v>
      </c>
      <c r="N17" s="37" t="s">
        <v>123</v>
      </c>
      <c r="O17" s="37" t="str">
        <f t="shared" si="0"/>
        <v>Незначимый</v>
      </c>
      <c r="P17" s="96" t="s">
        <v>1193</v>
      </c>
      <c r="Q17" s="96" t="s">
        <v>1195</v>
      </c>
      <c r="R17" s="96" t="s">
        <v>1196</v>
      </c>
      <c r="S17" s="115">
        <v>44652</v>
      </c>
      <c r="T17" s="94" t="s">
        <v>1207</v>
      </c>
    </row>
    <row r="18" spans="1:20" ht="137.25" customHeight="1" x14ac:dyDescent="0.25">
      <c r="A18" s="38" t="s">
        <v>901</v>
      </c>
      <c r="B18" s="32" t="s">
        <v>51</v>
      </c>
      <c r="C18" s="32" t="s">
        <v>1080</v>
      </c>
      <c r="D18" s="65" t="s">
        <v>816</v>
      </c>
      <c r="E18" s="91" t="s">
        <v>1173</v>
      </c>
      <c r="F18" s="97" t="s">
        <v>95</v>
      </c>
      <c r="G18" s="86" t="s">
        <v>1204</v>
      </c>
      <c r="H18" s="82" t="s">
        <v>95</v>
      </c>
      <c r="I18" s="32" t="s">
        <v>457</v>
      </c>
      <c r="J18" s="65" t="str">
        <f>'Степень влияния (ГАБС)'!H12</f>
        <v>Низкая</v>
      </c>
      <c r="K18" s="95" t="s">
        <v>1191</v>
      </c>
      <c r="L18" s="49">
        <f>'Г(М)ФК (ГАБС)'!I11</f>
        <v>0</v>
      </c>
      <c r="M18" s="49" t="str">
        <f>'КФМ (ГАБС)'!E11</f>
        <v>Х</v>
      </c>
      <c r="N18" s="32" t="s">
        <v>123</v>
      </c>
      <c r="O18" s="32" t="str">
        <f t="shared" si="0"/>
        <v>Незначимый</v>
      </c>
      <c r="P18" s="95" t="s">
        <v>1215</v>
      </c>
      <c r="Q18" s="95" t="s">
        <v>1197</v>
      </c>
      <c r="R18" s="95" t="s">
        <v>95</v>
      </c>
      <c r="S18" s="112" t="s">
        <v>95</v>
      </c>
      <c r="T18" s="93" t="s">
        <v>95</v>
      </c>
    </row>
    <row r="19" spans="1:20" ht="137.25" customHeight="1" x14ac:dyDescent="0.25">
      <c r="A19" s="36" t="s">
        <v>902</v>
      </c>
      <c r="B19" s="37" t="s">
        <v>51</v>
      </c>
      <c r="C19" s="37" t="s">
        <v>1081</v>
      </c>
      <c r="D19" s="51" t="s">
        <v>817</v>
      </c>
      <c r="E19" s="92"/>
      <c r="F19" s="98" t="s">
        <v>95</v>
      </c>
      <c r="G19" s="87" t="s">
        <v>1204</v>
      </c>
      <c r="H19" s="83" t="s">
        <v>95</v>
      </c>
      <c r="I19" s="37" t="s">
        <v>962</v>
      </c>
      <c r="J19" s="51" t="str">
        <f>'Степень влияния (ГАБС)'!H13</f>
        <v>Низкая</v>
      </c>
      <c r="K19" s="96"/>
      <c r="L19" s="47">
        <f>'Г(М)ФК (ГАБС)'!I12</f>
        <v>0</v>
      </c>
      <c r="M19" s="47" t="str">
        <f>'КФМ (ГАБС)'!E12</f>
        <v>Х</v>
      </c>
      <c r="N19" s="37" t="s">
        <v>123</v>
      </c>
      <c r="O19" s="37" t="str">
        <f t="shared" si="0"/>
        <v>Незначимый</v>
      </c>
      <c r="P19" s="96"/>
      <c r="Q19" s="96"/>
      <c r="R19" s="96"/>
      <c r="S19" s="115"/>
      <c r="T19" s="94"/>
    </row>
    <row r="20" spans="1:20" ht="137.25" customHeight="1" x14ac:dyDescent="0.25">
      <c r="A20" s="38" t="s">
        <v>903</v>
      </c>
      <c r="B20" s="32" t="s">
        <v>51</v>
      </c>
      <c r="C20" s="32" t="s">
        <v>818</v>
      </c>
      <c r="D20" s="32" t="s">
        <v>819</v>
      </c>
      <c r="E20" s="85"/>
      <c r="F20" s="65" t="s">
        <v>792</v>
      </c>
      <c r="G20" s="86" t="s">
        <v>1204</v>
      </c>
      <c r="H20" s="82" t="s">
        <v>95</v>
      </c>
      <c r="I20" s="32" t="s">
        <v>966</v>
      </c>
      <c r="J20" s="32" t="str">
        <f>'Степень влияния (ГАБС)'!H14</f>
        <v>Средняя</v>
      </c>
      <c r="K20" s="85"/>
      <c r="L20" s="90">
        <f>'Г(М)ФК (ГАБС)'!I13</f>
        <v>0</v>
      </c>
      <c r="M20" s="90">
        <f>'КФМ (ГАБС)'!E13</f>
        <v>0</v>
      </c>
      <c r="N20" s="85" t="s">
        <v>123</v>
      </c>
      <c r="O20" s="85" t="str">
        <f t="shared" si="0"/>
        <v>Незначимый</v>
      </c>
      <c r="P20" s="85"/>
      <c r="Q20" s="85"/>
      <c r="R20" s="85"/>
      <c r="S20" s="32"/>
      <c r="T20" s="32"/>
    </row>
    <row r="21" spans="1:20" ht="137.25" customHeight="1" x14ac:dyDescent="0.25">
      <c r="A21" s="36" t="s">
        <v>904</v>
      </c>
      <c r="B21" s="37" t="s">
        <v>51</v>
      </c>
      <c r="C21" s="37" t="s">
        <v>1082</v>
      </c>
      <c r="D21" s="37" t="s">
        <v>820</v>
      </c>
      <c r="E21" s="37"/>
      <c r="F21" s="51" t="s">
        <v>95</v>
      </c>
      <c r="G21" s="87" t="s">
        <v>1204</v>
      </c>
      <c r="H21" s="83" t="s">
        <v>95</v>
      </c>
      <c r="I21" s="37" t="s">
        <v>962</v>
      </c>
      <c r="J21" s="37" t="str">
        <f>'Степень влияния (ГАБС)'!H15</f>
        <v>Низкая</v>
      </c>
      <c r="K21" s="37"/>
      <c r="L21" s="47">
        <f>'Г(М)ФК (ГАБС)'!I14</f>
        <v>0</v>
      </c>
      <c r="M21" s="47" t="str">
        <f>'КФМ (ГАБС)'!E14</f>
        <v>Х</v>
      </c>
      <c r="N21" s="37" t="s">
        <v>123</v>
      </c>
      <c r="O21" s="37" t="str">
        <f t="shared" si="0"/>
        <v>Незначимый</v>
      </c>
      <c r="P21" s="37"/>
      <c r="Q21" s="37"/>
      <c r="R21" s="37"/>
      <c r="S21" s="37"/>
      <c r="T21" s="37"/>
    </row>
    <row r="22" spans="1:20" ht="169.5" customHeight="1" x14ac:dyDescent="0.25">
      <c r="A22" s="38" t="s">
        <v>905</v>
      </c>
      <c r="B22" s="32" t="s">
        <v>51</v>
      </c>
      <c r="C22" s="32" t="s">
        <v>1083</v>
      </c>
      <c r="D22" s="32" t="s">
        <v>821</v>
      </c>
      <c r="E22" s="32"/>
      <c r="F22" s="65" t="s">
        <v>958</v>
      </c>
      <c r="G22" s="86" t="s">
        <v>1204</v>
      </c>
      <c r="H22" s="82" t="s">
        <v>95</v>
      </c>
      <c r="I22" s="32" t="s">
        <v>964</v>
      </c>
      <c r="J22" s="32" t="str">
        <f>'Степень влияния (ГАБС)'!H16</f>
        <v>Высокая</v>
      </c>
      <c r="K22" s="32"/>
      <c r="L22" s="49">
        <f>'Г(М)ФК (ГАБС)'!I15</f>
        <v>0</v>
      </c>
      <c r="M22" s="49">
        <f>'КФМ (ГАБС)'!E15</f>
        <v>0</v>
      </c>
      <c r="N22" s="32" t="s">
        <v>123</v>
      </c>
      <c r="O22" s="32" t="str">
        <f t="shared" si="0"/>
        <v>Значимый</v>
      </c>
      <c r="P22" s="32"/>
      <c r="Q22" s="32"/>
      <c r="R22" s="32"/>
      <c r="S22" s="32"/>
      <c r="T22" s="32"/>
    </row>
    <row r="23" spans="1:20" ht="137.25" customHeight="1" x14ac:dyDescent="0.25">
      <c r="A23" s="36" t="s">
        <v>906</v>
      </c>
      <c r="B23" s="37" t="s">
        <v>51</v>
      </c>
      <c r="C23" s="37" t="s">
        <v>1084</v>
      </c>
      <c r="D23" s="37" t="s">
        <v>822</v>
      </c>
      <c r="E23" s="37"/>
      <c r="F23" s="51" t="s">
        <v>95</v>
      </c>
      <c r="G23" s="87" t="s">
        <v>1204</v>
      </c>
      <c r="H23" s="83" t="s">
        <v>95</v>
      </c>
      <c r="I23" s="37" t="s">
        <v>95</v>
      </c>
      <c r="J23" s="37" t="str">
        <f>'Степень влияния (ГАБС)'!H17</f>
        <v>Низкая</v>
      </c>
      <c r="K23" s="37"/>
      <c r="L23" s="47">
        <f>'Г(М)ФК (ГАБС)'!I16</f>
        <v>0</v>
      </c>
      <c r="M23" s="47" t="str">
        <f>'КФМ (ГАБС)'!E16</f>
        <v>Х</v>
      </c>
      <c r="N23" s="37" t="s">
        <v>123</v>
      </c>
      <c r="O23" s="37" t="str">
        <f t="shared" si="0"/>
        <v>Незначимый</v>
      </c>
      <c r="P23" s="37"/>
      <c r="Q23" s="37"/>
      <c r="R23" s="37"/>
      <c r="S23" s="37"/>
      <c r="T23" s="37"/>
    </row>
    <row r="24" spans="1:20" ht="216.75" customHeight="1" x14ac:dyDescent="0.25">
      <c r="A24" s="38" t="s">
        <v>907</v>
      </c>
      <c r="B24" s="32" t="s">
        <v>51</v>
      </c>
      <c r="C24" s="32" t="s">
        <v>823</v>
      </c>
      <c r="D24" s="32" t="s">
        <v>824</v>
      </c>
      <c r="E24" s="32"/>
      <c r="F24" s="65" t="s">
        <v>959</v>
      </c>
      <c r="G24" s="86" t="s">
        <v>1204</v>
      </c>
      <c r="H24" s="82" t="s">
        <v>95</v>
      </c>
      <c r="I24" s="32" t="s">
        <v>962</v>
      </c>
      <c r="J24" s="32" t="str">
        <f>'Степень влияния (ГАБС)'!H18</f>
        <v>Средняя</v>
      </c>
      <c r="K24" s="32"/>
      <c r="L24" s="49">
        <f>'Г(М)ФК (ГАБС)'!I17</f>
        <v>0</v>
      </c>
      <c r="M24" s="49" t="str">
        <f>'КФМ (ГАБС)'!E17</f>
        <v>Х</v>
      </c>
      <c r="N24" s="32" t="s">
        <v>123</v>
      </c>
      <c r="O24" s="32" t="str">
        <f t="shared" si="0"/>
        <v>Незначимый</v>
      </c>
      <c r="P24" s="32"/>
      <c r="Q24" s="32"/>
      <c r="R24" s="32"/>
      <c r="S24" s="32"/>
      <c r="T24" s="32"/>
    </row>
    <row r="25" spans="1:20" ht="216.75" customHeight="1" x14ac:dyDescent="0.25">
      <c r="A25" s="38" t="s">
        <v>908</v>
      </c>
      <c r="B25" s="32" t="s">
        <v>51</v>
      </c>
      <c r="C25" s="32" t="s">
        <v>823</v>
      </c>
      <c r="D25" s="32" t="s">
        <v>825</v>
      </c>
      <c r="E25" s="32"/>
      <c r="F25" s="65" t="s">
        <v>959</v>
      </c>
      <c r="G25" s="86" t="s">
        <v>1204</v>
      </c>
      <c r="H25" s="82" t="s">
        <v>95</v>
      </c>
      <c r="I25" s="32" t="s">
        <v>111</v>
      </c>
      <c r="J25" s="32" t="str">
        <f>'Степень влияния (ГАБС)'!H19</f>
        <v>Высокая</v>
      </c>
      <c r="K25" s="32"/>
      <c r="L25" s="49">
        <f>'Г(М)ФК (ГАБС)'!I18</f>
        <v>0</v>
      </c>
      <c r="M25" s="49" t="str">
        <f>'КФМ (ГАБС)'!E18</f>
        <v>Х</v>
      </c>
      <c r="N25" s="32" t="s">
        <v>123</v>
      </c>
      <c r="O25" s="32" t="str">
        <f t="shared" si="0"/>
        <v>Значимый</v>
      </c>
      <c r="P25" s="32"/>
      <c r="Q25" s="32"/>
      <c r="R25" s="32"/>
      <c r="S25" s="32"/>
      <c r="T25" s="32"/>
    </row>
    <row r="26" spans="1:20" ht="137.25" customHeight="1" x14ac:dyDescent="0.25">
      <c r="A26" s="36" t="s">
        <v>909</v>
      </c>
      <c r="B26" s="37" t="s">
        <v>51</v>
      </c>
      <c r="C26" s="37" t="s">
        <v>826</v>
      </c>
      <c r="D26" s="37" t="s">
        <v>827</v>
      </c>
      <c r="E26" s="37"/>
      <c r="F26" s="51" t="s">
        <v>95</v>
      </c>
      <c r="G26" s="87" t="s">
        <v>1204</v>
      </c>
      <c r="H26" s="83" t="s">
        <v>95</v>
      </c>
      <c r="I26" s="37" t="s">
        <v>95</v>
      </c>
      <c r="J26" s="37" t="str">
        <f>'Степень влияния (ГАБС)'!H20</f>
        <v>Низкая</v>
      </c>
      <c r="K26" s="37"/>
      <c r="L26" s="47">
        <f>'Г(М)ФК (ГАБС)'!I19</f>
        <v>0</v>
      </c>
      <c r="M26" s="47" t="str">
        <f>'КФМ (ГАБС)'!E19</f>
        <v>Х</v>
      </c>
      <c r="N26" s="37" t="s">
        <v>123</v>
      </c>
      <c r="O26" s="37" t="str">
        <f t="shared" si="0"/>
        <v>Незначимый</v>
      </c>
      <c r="P26" s="37"/>
      <c r="Q26" s="37"/>
      <c r="R26" s="37"/>
      <c r="S26" s="37"/>
      <c r="T26" s="37"/>
    </row>
    <row r="27" spans="1:20" ht="137.25" customHeight="1" x14ac:dyDescent="0.25">
      <c r="A27" s="38" t="s">
        <v>828</v>
      </c>
      <c r="B27" s="32" t="s">
        <v>51</v>
      </c>
      <c r="C27" s="32" t="s">
        <v>829</v>
      </c>
      <c r="D27" s="32" t="s">
        <v>830</v>
      </c>
      <c r="E27" s="32"/>
      <c r="F27" s="65" t="s">
        <v>792</v>
      </c>
      <c r="G27" s="86" t="s">
        <v>1204</v>
      </c>
      <c r="H27" s="82" t="s">
        <v>95</v>
      </c>
      <c r="I27" s="32" t="s">
        <v>967</v>
      </c>
      <c r="J27" s="32" t="str">
        <f>'Степень влияния (ГАБС)'!H21</f>
        <v>Средняя</v>
      </c>
      <c r="K27" s="32"/>
      <c r="L27" s="49">
        <f>'Г(М)ФК (ГАБС)'!I20</f>
        <v>0</v>
      </c>
      <c r="M27" s="49">
        <f>'КФМ (ГАБС)'!E20</f>
        <v>0</v>
      </c>
      <c r="N27" s="32" t="s">
        <v>123</v>
      </c>
      <c r="O27" s="32" t="str">
        <f t="shared" si="0"/>
        <v>Незначимый</v>
      </c>
      <c r="P27" s="32"/>
      <c r="Q27" s="32"/>
      <c r="R27" s="32"/>
      <c r="S27" s="32"/>
      <c r="T27" s="32"/>
    </row>
    <row r="28" spans="1:20" ht="137.25" customHeight="1" x14ac:dyDescent="0.25">
      <c r="A28" s="38" t="s">
        <v>831</v>
      </c>
      <c r="B28" s="32" t="s">
        <v>51</v>
      </c>
      <c r="C28" s="32" t="s">
        <v>829</v>
      </c>
      <c r="D28" s="32" t="s">
        <v>832</v>
      </c>
      <c r="E28" s="32"/>
      <c r="F28" s="65" t="s">
        <v>792</v>
      </c>
      <c r="G28" s="86" t="s">
        <v>1204</v>
      </c>
      <c r="H28" s="82" t="s">
        <v>95</v>
      </c>
      <c r="I28" s="32" t="s">
        <v>111</v>
      </c>
      <c r="J28" s="32" t="str">
        <f>'Степень влияния (ГАБС)'!H22</f>
        <v>Высокая</v>
      </c>
      <c r="K28" s="32"/>
      <c r="L28" s="49">
        <f>'Г(М)ФК (ГАБС)'!I21</f>
        <v>0</v>
      </c>
      <c r="M28" s="49">
        <f>'КФМ (ГАБС)'!E21</f>
        <v>0</v>
      </c>
      <c r="N28" s="32" t="s">
        <v>123</v>
      </c>
      <c r="O28" s="32" t="str">
        <f t="shared" si="0"/>
        <v>Значимый</v>
      </c>
      <c r="P28" s="32"/>
      <c r="Q28" s="32"/>
      <c r="R28" s="32"/>
      <c r="S28" s="32"/>
      <c r="T28" s="32"/>
    </row>
    <row r="29" spans="1:20" ht="137.25" customHeight="1" x14ac:dyDescent="0.25">
      <c r="A29" s="36" t="s">
        <v>833</v>
      </c>
      <c r="B29" s="37" t="s">
        <v>51</v>
      </c>
      <c r="C29" s="37" t="s">
        <v>834</v>
      </c>
      <c r="D29" s="37" t="s">
        <v>835</v>
      </c>
      <c r="E29" s="37"/>
      <c r="F29" s="51" t="s">
        <v>792</v>
      </c>
      <c r="G29" s="87" t="s">
        <v>1204</v>
      </c>
      <c r="H29" s="83" t="s">
        <v>95</v>
      </c>
      <c r="I29" s="37" t="s">
        <v>966</v>
      </c>
      <c r="J29" s="37" t="str">
        <f>'Степень влияния (ГАБС)'!H23</f>
        <v>Средняя</v>
      </c>
      <c r="K29" s="37"/>
      <c r="L29" s="47">
        <f>'Г(М)ФК (ГАБС)'!I22</f>
        <v>0</v>
      </c>
      <c r="M29" s="47">
        <f>'КФМ (ГАБС)'!E22</f>
        <v>0</v>
      </c>
      <c r="N29" s="37" t="s">
        <v>123</v>
      </c>
      <c r="O29" s="37" t="str">
        <f t="shared" si="0"/>
        <v>Незначимый</v>
      </c>
      <c r="P29" s="37"/>
      <c r="Q29" s="37"/>
      <c r="R29" s="37"/>
      <c r="S29" s="37"/>
      <c r="T29" s="37"/>
    </row>
    <row r="30" spans="1:20" ht="137.25" customHeight="1" x14ac:dyDescent="0.25">
      <c r="A30" s="36" t="s">
        <v>836</v>
      </c>
      <c r="B30" s="37" t="s">
        <v>51</v>
      </c>
      <c r="C30" s="37" t="s">
        <v>834</v>
      </c>
      <c r="D30" s="37" t="s">
        <v>837</v>
      </c>
      <c r="E30" s="37"/>
      <c r="F30" s="51" t="s">
        <v>792</v>
      </c>
      <c r="G30" s="87" t="s">
        <v>1204</v>
      </c>
      <c r="H30" s="83" t="s">
        <v>95</v>
      </c>
      <c r="I30" s="37" t="s">
        <v>962</v>
      </c>
      <c r="J30" s="37" t="str">
        <f>'Степень влияния (ГАБС)'!H24</f>
        <v>Средняя</v>
      </c>
      <c r="K30" s="37"/>
      <c r="L30" s="47">
        <f>'Г(М)ФК (ГАБС)'!I23</f>
        <v>0</v>
      </c>
      <c r="M30" s="47">
        <f>'КФМ (ГАБС)'!E23</f>
        <v>0</v>
      </c>
      <c r="N30" s="37" t="s">
        <v>123</v>
      </c>
      <c r="O30" s="37" t="str">
        <f t="shared" si="0"/>
        <v>Незначимый</v>
      </c>
      <c r="P30" s="37"/>
      <c r="Q30" s="37"/>
      <c r="R30" s="37"/>
      <c r="S30" s="37"/>
      <c r="T30" s="37"/>
    </row>
    <row r="31" spans="1:20" ht="137.25" customHeight="1" x14ac:dyDescent="0.25">
      <c r="A31" s="38" t="s">
        <v>838</v>
      </c>
      <c r="B31" s="32" t="s">
        <v>51</v>
      </c>
      <c r="C31" s="32" t="s">
        <v>839</v>
      </c>
      <c r="D31" s="32" t="s">
        <v>840</v>
      </c>
      <c r="E31" s="32"/>
      <c r="F31" s="65" t="s">
        <v>792</v>
      </c>
      <c r="G31" s="86" t="s">
        <v>1204</v>
      </c>
      <c r="H31" s="82" t="s">
        <v>95</v>
      </c>
      <c r="I31" s="32" t="s">
        <v>964</v>
      </c>
      <c r="J31" s="32" t="str">
        <f>'Степень влияния (ГАБС)'!H25</f>
        <v>Высокая</v>
      </c>
      <c r="K31" s="32"/>
      <c r="L31" s="49">
        <f>'Г(М)ФК (ГАБС)'!I24</f>
        <v>0</v>
      </c>
      <c r="M31" s="49">
        <f>'КФМ (ГАБС)'!E24</f>
        <v>0</v>
      </c>
      <c r="N31" s="32" t="s">
        <v>123</v>
      </c>
      <c r="O31" s="32" t="str">
        <f t="shared" si="0"/>
        <v>Значимый</v>
      </c>
      <c r="P31" s="32"/>
      <c r="Q31" s="32"/>
      <c r="R31" s="32"/>
      <c r="S31" s="32"/>
      <c r="T31" s="32"/>
    </row>
    <row r="32" spans="1:20" ht="137.25" customHeight="1" x14ac:dyDescent="0.25">
      <c r="A32" s="38" t="s">
        <v>841</v>
      </c>
      <c r="B32" s="32" t="s">
        <v>51</v>
      </c>
      <c r="C32" s="32" t="s">
        <v>839</v>
      </c>
      <c r="D32" s="32" t="s">
        <v>842</v>
      </c>
      <c r="E32" s="32"/>
      <c r="F32" s="65" t="s">
        <v>792</v>
      </c>
      <c r="G32" s="86" t="s">
        <v>1204</v>
      </c>
      <c r="H32" s="82" t="s">
        <v>95</v>
      </c>
      <c r="I32" s="32" t="s">
        <v>962</v>
      </c>
      <c r="J32" s="32" t="str">
        <f>'Степень влияния (ГАБС)'!H26</f>
        <v>Средняя</v>
      </c>
      <c r="K32" s="32"/>
      <c r="L32" s="49">
        <f>'Г(М)ФК (ГАБС)'!I25</f>
        <v>0</v>
      </c>
      <c r="M32" s="49">
        <f>'КФМ (ГАБС)'!E25</f>
        <v>0</v>
      </c>
      <c r="N32" s="32" t="s">
        <v>123</v>
      </c>
      <c r="O32" s="32" t="str">
        <f t="shared" si="0"/>
        <v>Незначимый</v>
      </c>
      <c r="P32" s="32"/>
      <c r="Q32" s="32"/>
      <c r="R32" s="32"/>
      <c r="S32" s="32"/>
      <c r="T32" s="32"/>
    </row>
    <row r="33" spans="1:20" ht="137.25" customHeight="1" x14ac:dyDescent="0.25">
      <c r="A33" s="33" t="s">
        <v>910</v>
      </c>
      <c r="B33" s="34" t="s">
        <v>51</v>
      </c>
      <c r="C33" s="34" t="s">
        <v>843</v>
      </c>
      <c r="D33" s="34" t="s">
        <v>844</v>
      </c>
      <c r="E33" s="34"/>
      <c r="F33" s="58" t="s">
        <v>95</v>
      </c>
      <c r="G33" s="109" t="s">
        <v>1204</v>
      </c>
      <c r="H33" s="99" t="s">
        <v>95</v>
      </c>
      <c r="I33" s="34" t="s">
        <v>964</v>
      </c>
      <c r="J33" s="34" t="str">
        <f>'Степень влияния (ГАБС)'!H27</f>
        <v>Средняя</v>
      </c>
      <c r="K33" s="34"/>
      <c r="L33" s="35">
        <f>'Г(М)ФК (ГАБС)'!I26</f>
        <v>0</v>
      </c>
      <c r="M33" s="35" t="str">
        <f>'КФМ (ГАБС)'!E26</f>
        <v>Х</v>
      </c>
      <c r="N33" s="34" t="s">
        <v>123</v>
      </c>
      <c r="O33" s="34" t="str">
        <f t="shared" si="0"/>
        <v>Незначимый</v>
      </c>
      <c r="P33" s="34"/>
      <c r="Q33" s="34"/>
      <c r="R33" s="34"/>
      <c r="S33" s="34"/>
      <c r="T33" s="34"/>
    </row>
    <row r="34" spans="1:20" ht="137.25" customHeight="1" x14ac:dyDescent="0.25">
      <c r="A34" s="33" t="s">
        <v>911</v>
      </c>
      <c r="B34" s="34" t="s">
        <v>51</v>
      </c>
      <c r="C34" s="34" t="s">
        <v>843</v>
      </c>
      <c r="D34" s="34" t="s">
        <v>845</v>
      </c>
      <c r="E34" s="34"/>
      <c r="F34" s="58" t="s">
        <v>95</v>
      </c>
      <c r="G34" s="109" t="s">
        <v>1204</v>
      </c>
      <c r="H34" s="99" t="s">
        <v>95</v>
      </c>
      <c r="I34" s="34" t="s">
        <v>95</v>
      </c>
      <c r="J34" s="34" t="str">
        <f>'Степень влияния (ГАБС)'!H28</f>
        <v>Низкая</v>
      </c>
      <c r="K34" s="34"/>
      <c r="L34" s="35">
        <f>'Г(М)ФК (ГАБС)'!I27</f>
        <v>0</v>
      </c>
      <c r="M34" s="35" t="str">
        <f>'КФМ (ГАБС)'!E27</f>
        <v>Х</v>
      </c>
      <c r="N34" s="34" t="s">
        <v>124</v>
      </c>
      <c r="O34" s="34" t="str">
        <f t="shared" si="0"/>
        <v>Незначимый</v>
      </c>
      <c r="P34" s="34"/>
      <c r="Q34" s="34"/>
      <c r="R34" s="34"/>
      <c r="S34" s="34"/>
      <c r="T34" s="34"/>
    </row>
    <row r="35" spans="1:20" ht="137.25" customHeight="1" x14ac:dyDescent="0.25">
      <c r="A35" s="39" t="s">
        <v>912</v>
      </c>
      <c r="B35" s="16" t="s">
        <v>267</v>
      </c>
      <c r="C35" s="16" t="s">
        <v>846</v>
      </c>
      <c r="D35" s="16" t="s">
        <v>847</v>
      </c>
      <c r="E35" s="16"/>
      <c r="F35" s="15" t="s">
        <v>95</v>
      </c>
      <c r="G35" s="110" t="s">
        <v>1204</v>
      </c>
      <c r="H35" s="100" t="s">
        <v>95</v>
      </c>
      <c r="I35" s="16" t="s">
        <v>968</v>
      </c>
      <c r="J35" s="16" t="str">
        <f>'Степень влияния (ГАБС)'!H29</f>
        <v>Низкая</v>
      </c>
      <c r="K35" s="16"/>
      <c r="L35" s="50">
        <f>'Г(М)ФК (ГАБС)'!I28</f>
        <v>0</v>
      </c>
      <c r="M35" s="50" t="str">
        <f>'КФМ (ГАБС)'!E28</f>
        <v>Х</v>
      </c>
      <c r="N35" s="16" t="s">
        <v>123</v>
      </c>
      <c r="O35" s="16" t="str">
        <f t="shared" si="0"/>
        <v>Незначимый</v>
      </c>
      <c r="P35" s="16"/>
      <c r="Q35" s="16"/>
      <c r="R35" s="16"/>
      <c r="S35" s="16"/>
      <c r="T35" s="16"/>
    </row>
    <row r="36" spans="1:20" ht="137.25" customHeight="1" x14ac:dyDescent="0.25">
      <c r="A36" s="39" t="s">
        <v>913</v>
      </c>
      <c r="B36" s="16" t="s">
        <v>267</v>
      </c>
      <c r="C36" s="16" t="s">
        <v>846</v>
      </c>
      <c r="D36" s="16" t="s">
        <v>848</v>
      </c>
      <c r="E36" s="16"/>
      <c r="F36" s="15" t="s">
        <v>95</v>
      </c>
      <c r="G36" s="110" t="s">
        <v>1204</v>
      </c>
      <c r="H36" s="100" t="s">
        <v>95</v>
      </c>
      <c r="I36" s="16" t="s">
        <v>968</v>
      </c>
      <c r="J36" s="16" t="str">
        <f>'Степень влияния (ГАБС)'!H30</f>
        <v>Низкая</v>
      </c>
      <c r="K36" s="16"/>
      <c r="L36" s="50">
        <f>'Г(М)ФК (ГАБС)'!I29</f>
        <v>0</v>
      </c>
      <c r="M36" s="50" t="str">
        <f>'КФМ (ГАБС)'!E29</f>
        <v>Х</v>
      </c>
      <c r="N36" s="16" t="s">
        <v>123</v>
      </c>
      <c r="O36" s="16" t="str">
        <f t="shared" si="0"/>
        <v>Незначимый</v>
      </c>
      <c r="P36" s="16"/>
      <c r="Q36" s="16"/>
      <c r="R36" s="16"/>
      <c r="S36" s="16"/>
      <c r="T36" s="16"/>
    </row>
    <row r="37" spans="1:20" ht="137.25" customHeight="1" x14ac:dyDescent="0.25">
      <c r="A37" s="33" t="s">
        <v>914</v>
      </c>
      <c r="B37" s="34" t="s">
        <v>1085</v>
      </c>
      <c r="C37" s="34" t="s">
        <v>846</v>
      </c>
      <c r="D37" s="34" t="s">
        <v>848</v>
      </c>
      <c r="E37" s="34"/>
      <c r="F37" s="58" t="s">
        <v>95</v>
      </c>
      <c r="G37" s="109" t="s">
        <v>1204</v>
      </c>
      <c r="H37" s="99" t="s">
        <v>95</v>
      </c>
      <c r="I37" s="34" t="s">
        <v>968</v>
      </c>
      <c r="J37" s="34" t="str">
        <f>'Степень влияния (ГАБС)'!H31</f>
        <v>Низкая</v>
      </c>
      <c r="K37" s="34"/>
      <c r="L37" s="35">
        <f>'Г(М)ФК (ГАБС)'!I30</f>
        <v>0</v>
      </c>
      <c r="M37" s="35" t="str">
        <f>'КФМ (ГАБС)'!E30</f>
        <v>Х</v>
      </c>
      <c r="N37" s="34" t="s">
        <v>123</v>
      </c>
      <c r="O37" s="34" t="str">
        <f t="shared" si="0"/>
        <v>Незначимый</v>
      </c>
      <c r="P37" s="34"/>
      <c r="Q37" s="34"/>
      <c r="R37" s="34"/>
      <c r="S37" s="34"/>
      <c r="T37" s="34"/>
    </row>
    <row r="38" spans="1:20" ht="185.25" customHeight="1" x14ac:dyDescent="0.25">
      <c r="A38" s="38" t="s">
        <v>915</v>
      </c>
      <c r="B38" s="32" t="s">
        <v>849</v>
      </c>
      <c r="C38" s="32" t="s">
        <v>850</v>
      </c>
      <c r="D38" s="32" t="s">
        <v>851</v>
      </c>
      <c r="E38" s="32"/>
      <c r="F38" s="65" t="s">
        <v>960</v>
      </c>
      <c r="G38" s="86" t="s">
        <v>1204</v>
      </c>
      <c r="H38" s="82" t="s">
        <v>969</v>
      </c>
      <c r="I38" s="32" t="s">
        <v>970</v>
      </c>
      <c r="J38" s="32" t="str">
        <f>'Степень влияния (ГАБС)'!H32</f>
        <v>Средняя</v>
      </c>
      <c r="K38" s="32"/>
      <c r="L38" s="49">
        <f>'Г(М)ФК (ГАБС)'!I31</f>
        <v>0</v>
      </c>
      <c r="M38" s="49">
        <f>'КФМ (ГАБС)'!E31</f>
        <v>0</v>
      </c>
      <c r="N38" s="32" t="s">
        <v>124</v>
      </c>
      <c r="O38" s="32" t="str">
        <f t="shared" si="0"/>
        <v>Значимый</v>
      </c>
      <c r="P38" s="32"/>
      <c r="Q38" s="32"/>
      <c r="R38" s="32"/>
      <c r="S38" s="32"/>
      <c r="T38" s="32"/>
    </row>
    <row r="39" spans="1:20" ht="185.25" customHeight="1" x14ac:dyDescent="0.25">
      <c r="A39" s="38" t="s">
        <v>916</v>
      </c>
      <c r="B39" s="32" t="s">
        <v>849</v>
      </c>
      <c r="C39" s="32" t="s">
        <v>850</v>
      </c>
      <c r="D39" s="32" t="s">
        <v>852</v>
      </c>
      <c r="E39" s="32"/>
      <c r="F39" s="65" t="s">
        <v>960</v>
      </c>
      <c r="G39" s="86" t="s">
        <v>1204</v>
      </c>
      <c r="H39" s="82" t="s">
        <v>969</v>
      </c>
      <c r="I39" s="32" t="s">
        <v>962</v>
      </c>
      <c r="J39" s="32" t="str">
        <f>'Степень влияния (ГАБС)'!H33</f>
        <v>Средняя</v>
      </c>
      <c r="K39" s="32"/>
      <c r="L39" s="49">
        <f>'Г(М)ФК (ГАБС)'!I32</f>
        <v>0</v>
      </c>
      <c r="M39" s="49">
        <f>'КФМ (ГАБС)'!E32</f>
        <v>0</v>
      </c>
      <c r="N39" s="32" t="s">
        <v>468</v>
      </c>
      <c r="O39" s="32" t="str">
        <f t="shared" si="0"/>
        <v>Значимый</v>
      </c>
      <c r="P39" s="32"/>
      <c r="Q39" s="32"/>
      <c r="R39" s="32"/>
      <c r="S39" s="32"/>
      <c r="T39" s="32"/>
    </row>
    <row r="40" spans="1:20" ht="185.25" customHeight="1" x14ac:dyDescent="0.25">
      <c r="A40" s="38" t="s">
        <v>917</v>
      </c>
      <c r="B40" s="32" t="s">
        <v>849</v>
      </c>
      <c r="C40" s="32" t="s">
        <v>850</v>
      </c>
      <c r="D40" s="32" t="s">
        <v>853</v>
      </c>
      <c r="E40" s="32"/>
      <c r="F40" s="65" t="s">
        <v>960</v>
      </c>
      <c r="G40" s="86" t="s">
        <v>1204</v>
      </c>
      <c r="H40" s="82" t="s">
        <v>969</v>
      </c>
      <c r="I40" s="32" t="s">
        <v>970</v>
      </c>
      <c r="J40" s="32" t="str">
        <f>'Степень влияния (ГАБС)'!H34</f>
        <v>Средняя</v>
      </c>
      <c r="K40" s="32"/>
      <c r="L40" s="49">
        <f>'Г(М)ФК (ГАБС)'!I33</f>
        <v>0</v>
      </c>
      <c r="M40" s="49">
        <f>'КФМ (ГАБС)'!E33</f>
        <v>0</v>
      </c>
      <c r="N40" s="32" t="s">
        <v>123</v>
      </c>
      <c r="O40" s="32" t="str">
        <f t="shared" si="0"/>
        <v>Незначимый</v>
      </c>
      <c r="P40" s="32"/>
      <c r="Q40" s="32"/>
      <c r="R40" s="32"/>
      <c r="S40" s="32"/>
      <c r="T40" s="32"/>
    </row>
    <row r="41" spans="1:20" ht="185.25" customHeight="1" x14ac:dyDescent="0.25">
      <c r="A41" s="38" t="s">
        <v>918</v>
      </c>
      <c r="B41" s="32" t="s">
        <v>849</v>
      </c>
      <c r="C41" s="32" t="s">
        <v>850</v>
      </c>
      <c r="D41" s="32" t="s">
        <v>854</v>
      </c>
      <c r="E41" s="32"/>
      <c r="F41" s="65" t="s">
        <v>960</v>
      </c>
      <c r="G41" s="86" t="s">
        <v>1204</v>
      </c>
      <c r="H41" s="82" t="s">
        <v>969</v>
      </c>
      <c r="I41" s="32" t="s">
        <v>455</v>
      </c>
      <c r="J41" s="32" t="str">
        <f>'Степень влияния (ГАБС)'!H35</f>
        <v>Высокая</v>
      </c>
      <c r="K41" s="32"/>
      <c r="L41" s="49">
        <f>'Г(М)ФК (ГАБС)'!I34</f>
        <v>0</v>
      </c>
      <c r="M41" s="49">
        <f>'КФМ (ГАБС)'!E34</f>
        <v>0</v>
      </c>
      <c r="N41" s="32" t="s">
        <v>123</v>
      </c>
      <c r="O41" s="32" t="str">
        <f t="shared" si="0"/>
        <v>Значимый</v>
      </c>
      <c r="P41" s="32"/>
      <c r="Q41" s="32"/>
      <c r="R41" s="32"/>
      <c r="S41" s="32"/>
      <c r="T41" s="32"/>
    </row>
    <row r="42" spans="1:20" ht="137.25" customHeight="1" x14ac:dyDescent="0.25">
      <c r="A42" s="36" t="s">
        <v>919</v>
      </c>
      <c r="B42" s="37" t="s">
        <v>267</v>
      </c>
      <c r="C42" s="37" t="s">
        <v>855</v>
      </c>
      <c r="D42" s="37" t="s">
        <v>856</v>
      </c>
      <c r="E42" s="37"/>
      <c r="F42" s="51" t="s">
        <v>95</v>
      </c>
      <c r="G42" s="87" t="s">
        <v>1204</v>
      </c>
      <c r="H42" s="83" t="s">
        <v>969</v>
      </c>
      <c r="I42" s="37" t="s">
        <v>971</v>
      </c>
      <c r="J42" s="37" t="str">
        <f>'Степень влияния (ГАБС)'!H36</f>
        <v>Средняя</v>
      </c>
      <c r="K42" s="37"/>
      <c r="L42" s="47">
        <f>'Г(М)ФК (ГАБС)'!I35</f>
        <v>0</v>
      </c>
      <c r="M42" s="47" t="str">
        <f>'КФМ (ГАБС)'!E35</f>
        <v>Х</v>
      </c>
      <c r="N42" s="37" t="s">
        <v>123</v>
      </c>
      <c r="O42" s="37" t="str">
        <f t="shared" si="0"/>
        <v>Незначимый</v>
      </c>
      <c r="P42" s="37"/>
      <c r="Q42" s="37"/>
      <c r="R42" s="37"/>
      <c r="S42" s="37"/>
      <c r="T42" s="37"/>
    </row>
    <row r="43" spans="1:20" ht="137.25" customHeight="1" x14ac:dyDescent="0.25">
      <c r="A43" s="36" t="s">
        <v>920</v>
      </c>
      <c r="B43" s="37" t="s">
        <v>267</v>
      </c>
      <c r="C43" s="37" t="s">
        <v>855</v>
      </c>
      <c r="D43" s="37" t="s">
        <v>857</v>
      </c>
      <c r="E43" s="37"/>
      <c r="F43" s="51" t="s">
        <v>95</v>
      </c>
      <c r="G43" s="87" t="s">
        <v>1204</v>
      </c>
      <c r="H43" s="83" t="s">
        <v>969</v>
      </c>
      <c r="I43" s="37" t="s">
        <v>962</v>
      </c>
      <c r="J43" s="37" t="str">
        <f>'Степень влияния (ГАБС)'!H37</f>
        <v>Средняя</v>
      </c>
      <c r="K43" s="37"/>
      <c r="L43" s="47">
        <f>'Г(М)ФК (ГАБС)'!I36</f>
        <v>0</v>
      </c>
      <c r="M43" s="47" t="str">
        <f>'КФМ (ГАБС)'!E36</f>
        <v>Х</v>
      </c>
      <c r="N43" s="37" t="s">
        <v>123</v>
      </c>
      <c r="O43" s="37" t="str">
        <f t="shared" si="0"/>
        <v>Незначимый</v>
      </c>
      <c r="P43" s="37"/>
      <c r="Q43" s="37"/>
      <c r="R43" s="37"/>
      <c r="S43" s="37"/>
      <c r="T43" s="37"/>
    </row>
    <row r="44" spans="1:20" ht="168.75" customHeight="1" x14ac:dyDescent="0.25">
      <c r="A44" s="36" t="s">
        <v>921</v>
      </c>
      <c r="B44" s="37" t="s">
        <v>267</v>
      </c>
      <c r="C44" s="37" t="s">
        <v>855</v>
      </c>
      <c r="D44" s="37" t="s">
        <v>858</v>
      </c>
      <c r="E44" s="37"/>
      <c r="F44" s="51" t="s">
        <v>95</v>
      </c>
      <c r="G44" s="87" t="s">
        <v>1204</v>
      </c>
      <c r="H44" s="83" t="s">
        <v>969</v>
      </c>
      <c r="I44" s="37" t="s">
        <v>962</v>
      </c>
      <c r="J44" s="37" t="str">
        <f>'Степень влияния (ГАБС)'!H38</f>
        <v>Средняя</v>
      </c>
      <c r="K44" s="37"/>
      <c r="L44" s="47">
        <f>'Г(М)ФК (ГАБС)'!I37</f>
        <v>0</v>
      </c>
      <c r="M44" s="47" t="str">
        <f>'КФМ (ГАБС)'!E37</f>
        <v>Х</v>
      </c>
      <c r="N44" s="37" t="s">
        <v>123</v>
      </c>
      <c r="O44" s="37" t="str">
        <f t="shared" si="0"/>
        <v>Незначимый</v>
      </c>
      <c r="P44" s="37"/>
      <c r="Q44" s="37"/>
      <c r="R44" s="37"/>
      <c r="S44" s="37"/>
      <c r="T44" s="37"/>
    </row>
    <row r="45" spans="1:20" ht="137.25" customHeight="1" x14ac:dyDescent="0.25">
      <c r="A45" s="38" t="s">
        <v>922</v>
      </c>
      <c r="B45" s="32" t="s">
        <v>859</v>
      </c>
      <c r="C45" s="32" t="s">
        <v>860</v>
      </c>
      <c r="D45" s="32" t="s">
        <v>856</v>
      </c>
      <c r="E45" s="32"/>
      <c r="F45" s="65" t="s">
        <v>436</v>
      </c>
      <c r="G45" s="86" t="s">
        <v>1204</v>
      </c>
      <c r="H45" s="82" t="s">
        <v>969</v>
      </c>
      <c r="I45" s="32" t="s">
        <v>95</v>
      </c>
      <c r="J45" s="32" t="str">
        <f>'Степень влияния (ГАБС)'!H39</f>
        <v>Средняя</v>
      </c>
      <c r="K45" s="32"/>
      <c r="L45" s="49">
        <f>'Г(М)ФК (ГАБС)'!I38</f>
        <v>0</v>
      </c>
      <c r="M45" s="49">
        <f>'КФМ (ГАБС)'!E38</f>
        <v>0</v>
      </c>
      <c r="N45" s="32" t="s">
        <v>123</v>
      </c>
      <c r="O45" s="32" t="str">
        <f t="shared" si="0"/>
        <v>Незначимый</v>
      </c>
      <c r="P45" s="32"/>
      <c r="Q45" s="32"/>
      <c r="R45" s="32"/>
      <c r="S45" s="32"/>
      <c r="T45" s="32"/>
    </row>
    <row r="46" spans="1:20" ht="137.25" customHeight="1" x14ac:dyDescent="0.25">
      <c r="A46" s="38" t="s">
        <v>923</v>
      </c>
      <c r="B46" s="32" t="s">
        <v>859</v>
      </c>
      <c r="C46" s="32" t="s">
        <v>860</v>
      </c>
      <c r="D46" s="32" t="s">
        <v>857</v>
      </c>
      <c r="E46" s="32"/>
      <c r="F46" s="65" t="s">
        <v>436</v>
      </c>
      <c r="G46" s="86" t="s">
        <v>1204</v>
      </c>
      <c r="H46" s="82" t="s">
        <v>969</v>
      </c>
      <c r="I46" s="32" t="s">
        <v>962</v>
      </c>
      <c r="J46" s="32" t="str">
        <f>'Степень влияния (ГАБС)'!H40</f>
        <v>Средняя</v>
      </c>
      <c r="K46" s="32"/>
      <c r="L46" s="49">
        <f>'Г(М)ФК (ГАБС)'!I39</f>
        <v>0</v>
      </c>
      <c r="M46" s="49">
        <f>'КФМ (ГАБС)'!E39</f>
        <v>0</v>
      </c>
      <c r="N46" s="32" t="s">
        <v>124</v>
      </c>
      <c r="O46" s="32" t="str">
        <f t="shared" si="0"/>
        <v>Значимый</v>
      </c>
      <c r="P46" s="32"/>
      <c r="Q46" s="32"/>
      <c r="R46" s="32"/>
      <c r="S46" s="32"/>
      <c r="T46" s="32"/>
    </row>
    <row r="47" spans="1:20" ht="137.25" customHeight="1" x14ac:dyDescent="0.25">
      <c r="A47" s="38" t="s">
        <v>924</v>
      </c>
      <c r="B47" s="32" t="s">
        <v>859</v>
      </c>
      <c r="C47" s="32" t="s">
        <v>860</v>
      </c>
      <c r="D47" s="32" t="s">
        <v>861</v>
      </c>
      <c r="E47" s="32"/>
      <c r="F47" s="65" t="s">
        <v>436</v>
      </c>
      <c r="G47" s="86" t="s">
        <v>1204</v>
      </c>
      <c r="H47" s="82" t="s">
        <v>969</v>
      </c>
      <c r="I47" s="32" t="s">
        <v>962</v>
      </c>
      <c r="J47" s="32" t="str">
        <f>'Степень влияния (ГАБС)'!H41</f>
        <v>Средняя</v>
      </c>
      <c r="K47" s="32"/>
      <c r="L47" s="49">
        <f>'Г(М)ФК (ГАБС)'!I40</f>
        <v>0</v>
      </c>
      <c r="M47" s="49">
        <f>'КФМ (ГАБС)'!E40</f>
        <v>0</v>
      </c>
      <c r="N47" s="32" t="s">
        <v>124</v>
      </c>
      <c r="O47" s="32" t="str">
        <f t="shared" si="0"/>
        <v>Значимый</v>
      </c>
      <c r="P47" s="32"/>
      <c r="Q47" s="32"/>
      <c r="R47" s="32"/>
      <c r="S47" s="32"/>
      <c r="T47" s="32"/>
    </row>
    <row r="48" spans="1:20" ht="137.25" customHeight="1" x14ac:dyDescent="0.25">
      <c r="A48" s="36" t="s">
        <v>925</v>
      </c>
      <c r="B48" s="37" t="s">
        <v>555</v>
      </c>
      <c r="C48" s="37" t="s">
        <v>1079</v>
      </c>
      <c r="D48" s="37" t="s">
        <v>857</v>
      </c>
      <c r="E48" s="37"/>
      <c r="F48" s="51" t="s">
        <v>95</v>
      </c>
      <c r="G48" s="87" t="s">
        <v>1204</v>
      </c>
      <c r="H48" s="83" t="s">
        <v>969</v>
      </c>
      <c r="I48" s="37" t="s">
        <v>962</v>
      </c>
      <c r="J48" s="37" t="str">
        <f>'Степень влияния (ГАБС)'!H42</f>
        <v>Средняя</v>
      </c>
      <c r="K48" s="37"/>
      <c r="L48" s="47">
        <f>'Г(М)ФК (ГАБС)'!I41</f>
        <v>0</v>
      </c>
      <c r="M48" s="47" t="str">
        <f>'КФМ (ГАБС)'!E41</f>
        <v>Х</v>
      </c>
      <c r="N48" s="37" t="s">
        <v>123</v>
      </c>
      <c r="O48" s="37" t="str">
        <f t="shared" si="0"/>
        <v>Незначимый</v>
      </c>
      <c r="P48" s="37"/>
      <c r="Q48" s="37"/>
      <c r="R48" s="37"/>
      <c r="S48" s="37"/>
      <c r="T48" s="37"/>
    </row>
    <row r="49" spans="1:20" ht="137.25" customHeight="1" x14ac:dyDescent="0.25">
      <c r="A49" s="36" t="s">
        <v>926</v>
      </c>
      <c r="B49" s="37" t="s">
        <v>555</v>
      </c>
      <c r="C49" s="37" t="s">
        <v>1079</v>
      </c>
      <c r="D49" s="37" t="s">
        <v>862</v>
      </c>
      <c r="E49" s="37"/>
      <c r="F49" s="51" t="s">
        <v>95</v>
      </c>
      <c r="G49" s="87" t="s">
        <v>1204</v>
      </c>
      <c r="H49" s="83" t="s">
        <v>969</v>
      </c>
      <c r="I49" s="37" t="s">
        <v>962</v>
      </c>
      <c r="J49" s="37" t="str">
        <f>'Степень влияния (ГАБС)'!H43</f>
        <v>Средняя</v>
      </c>
      <c r="K49" s="37"/>
      <c r="L49" s="47">
        <f>'Г(М)ФК (ГАБС)'!I42</f>
        <v>0</v>
      </c>
      <c r="M49" s="47" t="str">
        <f>'КФМ (ГАБС)'!E42</f>
        <v>Х</v>
      </c>
      <c r="N49" s="37" t="s">
        <v>123</v>
      </c>
      <c r="O49" s="37" t="str">
        <f t="shared" si="0"/>
        <v>Незначимый</v>
      </c>
      <c r="P49" s="37"/>
      <c r="Q49" s="37"/>
      <c r="R49" s="37"/>
      <c r="S49" s="37"/>
      <c r="T49" s="37"/>
    </row>
    <row r="50" spans="1:20" ht="137.25" customHeight="1" x14ac:dyDescent="0.25">
      <c r="A50" s="38" t="s">
        <v>927</v>
      </c>
      <c r="B50" s="32" t="s">
        <v>50</v>
      </c>
      <c r="C50" s="32" t="s">
        <v>1078</v>
      </c>
      <c r="D50" s="32" t="s">
        <v>857</v>
      </c>
      <c r="E50" s="32"/>
      <c r="F50" s="65" t="s">
        <v>95</v>
      </c>
      <c r="G50" s="86" t="s">
        <v>1204</v>
      </c>
      <c r="H50" s="82" t="s">
        <v>969</v>
      </c>
      <c r="I50" s="32" t="s">
        <v>962</v>
      </c>
      <c r="J50" s="32" t="str">
        <f>'Степень влияния (ГАБС)'!H44</f>
        <v>Средняя</v>
      </c>
      <c r="K50" s="32"/>
      <c r="L50" s="49">
        <f>'Г(М)ФК (ГАБС)'!I43</f>
        <v>0</v>
      </c>
      <c r="M50" s="49" t="str">
        <f>'КФМ (ГАБС)'!E43</f>
        <v>Х</v>
      </c>
      <c r="N50" s="32" t="s">
        <v>123</v>
      </c>
      <c r="O50" s="32" t="str">
        <f t="shared" si="0"/>
        <v>Незначимый</v>
      </c>
      <c r="P50" s="32"/>
      <c r="Q50" s="32"/>
      <c r="R50" s="32"/>
      <c r="S50" s="32"/>
      <c r="T50" s="32"/>
    </row>
    <row r="51" spans="1:20" ht="137.25" customHeight="1" x14ac:dyDescent="0.25">
      <c r="A51" s="33" t="s">
        <v>928</v>
      </c>
      <c r="B51" s="34" t="s">
        <v>554</v>
      </c>
      <c r="C51" s="34" t="s">
        <v>863</v>
      </c>
      <c r="D51" s="34" t="s">
        <v>864</v>
      </c>
      <c r="E51" s="34"/>
      <c r="F51" s="58" t="s">
        <v>95</v>
      </c>
      <c r="G51" s="109" t="s">
        <v>1204</v>
      </c>
      <c r="H51" s="99" t="s">
        <v>95</v>
      </c>
      <c r="I51" s="34" t="s">
        <v>449</v>
      </c>
      <c r="J51" s="34" t="str">
        <f>'Степень влияния (ГАБС)'!H45</f>
        <v>Средняя</v>
      </c>
      <c r="K51" s="34"/>
      <c r="L51" s="35">
        <f>'Г(М)ФК (ГАБС)'!I44</f>
        <v>0</v>
      </c>
      <c r="M51" s="35" t="str">
        <f>'КФМ (ГАБС)'!E44</f>
        <v>Х</v>
      </c>
      <c r="N51" s="34" t="s">
        <v>123</v>
      </c>
      <c r="O51" s="34" t="str">
        <f t="shared" si="0"/>
        <v>Незначимый</v>
      </c>
      <c r="P51" s="34"/>
      <c r="Q51" s="34"/>
      <c r="R51" s="34"/>
      <c r="S51" s="34"/>
      <c r="T51" s="34"/>
    </row>
    <row r="52" spans="1:20" ht="137.25" customHeight="1" x14ac:dyDescent="0.25">
      <c r="A52" s="39" t="s">
        <v>929</v>
      </c>
      <c r="B52" s="16" t="s">
        <v>849</v>
      </c>
      <c r="C52" s="16" t="s">
        <v>865</v>
      </c>
      <c r="D52" s="16" t="s">
        <v>851</v>
      </c>
      <c r="E52" s="16"/>
      <c r="F52" s="15" t="s">
        <v>95</v>
      </c>
      <c r="G52" s="110" t="s">
        <v>1204</v>
      </c>
      <c r="H52" s="100" t="s">
        <v>95</v>
      </c>
      <c r="I52" s="16" t="s">
        <v>972</v>
      </c>
      <c r="J52" s="16" t="str">
        <f>'Степень влияния (ГАБС)'!H46</f>
        <v>Средняя</v>
      </c>
      <c r="K52" s="16"/>
      <c r="L52" s="50">
        <f>'Г(М)ФК (ГАБС)'!I45</f>
        <v>0</v>
      </c>
      <c r="M52" s="50" t="str">
        <f>'КФМ (ГАБС)'!E45</f>
        <v>Х</v>
      </c>
      <c r="N52" s="16" t="s">
        <v>123</v>
      </c>
      <c r="O52" s="16" t="str">
        <f t="shared" si="0"/>
        <v>Незначимый</v>
      </c>
      <c r="P52" s="16"/>
      <c r="Q52" s="16"/>
      <c r="R52" s="16"/>
      <c r="S52" s="16"/>
      <c r="T52" s="16"/>
    </row>
    <row r="53" spans="1:20" ht="137.25" customHeight="1" x14ac:dyDescent="0.25">
      <c r="A53" s="39" t="s">
        <v>930</v>
      </c>
      <c r="B53" s="16" t="s">
        <v>849</v>
      </c>
      <c r="C53" s="16" t="s">
        <v>865</v>
      </c>
      <c r="D53" s="16" t="s">
        <v>852</v>
      </c>
      <c r="E53" s="16"/>
      <c r="F53" s="15" t="s">
        <v>95</v>
      </c>
      <c r="G53" s="110" t="s">
        <v>1204</v>
      </c>
      <c r="H53" s="100" t="s">
        <v>95</v>
      </c>
      <c r="I53" s="16" t="s">
        <v>972</v>
      </c>
      <c r="J53" s="16" t="str">
        <f>'Степень влияния (ГАБС)'!H47</f>
        <v>Средняя</v>
      </c>
      <c r="K53" s="16"/>
      <c r="L53" s="50">
        <f>'Г(М)ФК (ГАБС)'!I46</f>
        <v>0</v>
      </c>
      <c r="M53" s="50" t="str">
        <f>'КФМ (ГАБС)'!E46</f>
        <v>Х</v>
      </c>
      <c r="N53" s="16" t="s">
        <v>124</v>
      </c>
      <c r="O53" s="16" t="str">
        <f t="shared" si="0"/>
        <v>Значимый</v>
      </c>
      <c r="P53" s="16"/>
      <c r="Q53" s="16"/>
      <c r="R53" s="16"/>
      <c r="S53" s="16"/>
      <c r="T53" s="16"/>
    </row>
    <row r="54" spans="1:20" ht="137.25" customHeight="1" x14ac:dyDescent="0.25">
      <c r="A54" s="39" t="s">
        <v>931</v>
      </c>
      <c r="B54" s="16" t="s">
        <v>849</v>
      </c>
      <c r="C54" s="16" t="s">
        <v>865</v>
      </c>
      <c r="D54" s="16" t="s">
        <v>866</v>
      </c>
      <c r="E54" s="16"/>
      <c r="F54" s="15" t="s">
        <v>95</v>
      </c>
      <c r="G54" s="110" t="s">
        <v>1204</v>
      </c>
      <c r="H54" s="100" t="s">
        <v>95</v>
      </c>
      <c r="I54" s="16" t="s">
        <v>972</v>
      </c>
      <c r="J54" s="16" t="str">
        <f>'Степень влияния (ГАБС)'!H48</f>
        <v>Средняя</v>
      </c>
      <c r="K54" s="16"/>
      <c r="L54" s="50">
        <f>'Г(М)ФК (ГАБС)'!I47</f>
        <v>0</v>
      </c>
      <c r="M54" s="50" t="str">
        <f>'КФМ (ГАБС)'!E47</f>
        <v>Х</v>
      </c>
      <c r="N54" s="16" t="s">
        <v>123</v>
      </c>
      <c r="O54" s="16" t="str">
        <f t="shared" si="0"/>
        <v>Незначимый</v>
      </c>
      <c r="P54" s="16"/>
      <c r="Q54" s="16"/>
      <c r="R54" s="16"/>
      <c r="S54" s="16"/>
      <c r="T54" s="16"/>
    </row>
    <row r="55" spans="1:20" ht="137.25" customHeight="1" x14ac:dyDescent="0.25">
      <c r="A55" s="33" t="s">
        <v>932</v>
      </c>
      <c r="B55" s="34" t="s">
        <v>267</v>
      </c>
      <c r="C55" s="34" t="s">
        <v>867</v>
      </c>
      <c r="D55" s="34" t="s">
        <v>856</v>
      </c>
      <c r="E55" s="34"/>
      <c r="F55" s="58" t="s">
        <v>95</v>
      </c>
      <c r="G55" s="109" t="s">
        <v>1204</v>
      </c>
      <c r="H55" s="99" t="s">
        <v>95</v>
      </c>
      <c r="I55" s="34" t="s">
        <v>972</v>
      </c>
      <c r="J55" s="34" t="str">
        <f>'Степень влияния (ГАБС)'!H49</f>
        <v>Средняя</v>
      </c>
      <c r="K55" s="34"/>
      <c r="L55" s="35">
        <f>'Г(М)ФК (ГАБС)'!I48</f>
        <v>0</v>
      </c>
      <c r="M55" s="35" t="str">
        <f>'КФМ (ГАБС)'!E48</f>
        <v>Х</v>
      </c>
      <c r="N55" s="34" t="s">
        <v>123</v>
      </c>
      <c r="O55" s="34" t="str">
        <f t="shared" si="0"/>
        <v>Незначимый</v>
      </c>
      <c r="P55" s="34"/>
      <c r="Q55" s="34"/>
      <c r="R55" s="34"/>
      <c r="S55" s="34"/>
      <c r="T55" s="34"/>
    </row>
    <row r="56" spans="1:20" ht="137.25" customHeight="1" x14ac:dyDescent="0.25">
      <c r="A56" s="33" t="s">
        <v>933</v>
      </c>
      <c r="B56" s="34" t="s">
        <v>267</v>
      </c>
      <c r="C56" s="34" t="s">
        <v>867</v>
      </c>
      <c r="D56" s="34" t="s">
        <v>857</v>
      </c>
      <c r="E56" s="34"/>
      <c r="F56" s="58" t="s">
        <v>95</v>
      </c>
      <c r="G56" s="109" t="s">
        <v>1204</v>
      </c>
      <c r="H56" s="99" t="s">
        <v>95</v>
      </c>
      <c r="I56" s="34" t="s">
        <v>972</v>
      </c>
      <c r="J56" s="34" t="str">
        <f>'Степень влияния (ГАБС)'!H50</f>
        <v>Средняя</v>
      </c>
      <c r="K56" s="34"/>
      <c r="L56" s="35">
        <f>'Г(М)ФК (ГАБС)'!I49</f>
        <v>0</v>
      </c>
      <c r="M56" s="35" t="str">
        <f>'КФМ (ГАБС)'!E49</f>
        <v>Х</v>
      </c>
      <c r="N56" s="34" t="s">
        <v>123</v>
      </c>
      <c r="O56" s="34" t="str">
        <f t="shared" si="0"/>
        <v>Незначимый</v>
      </c>
      <c r="P56" s="34"/>
      <c r="Q56" s="34"/>
      <c r="R56" s="34"/>
      <c r="S56" s="34"/>
      <c r="T56" s="34"/>
    </row>
    <row r="57" spans="1:20" ht="137.25" customHeight="1" x14ac:dyDescent="0.25">
      <c r="A57" s="33" t="s">
        <v>934</v>
      </c>
      <c r="B57" s="34" t="s">
        <v>267</v>
      </c>
      <c r="C57" s="34" t="s">
        <v>867</v>
      </c>
      <c r="D57" s="34" t="s">
        <v>868</v>
      </c>
      <c r="E57" s="34"/>
      <c r="F57" s="58" t="s">
        <v>95</v>
      </c>
      <c r="G57" s="109" t="s">
        <v>1204</v>
      </c>
      <c r="H57" s="99" t="s">
        <v>95</v>
      </c>
      <c r="I57" s="34" t="s">
        <v>972</v>
      </c>
      <c r="J57" s="34" t="str">
        <f>'Степень влияния (ГАБС)'!H51</f>
        <v>Средняя</v>
      </c>
      <c r="K57" s="34"/>
      <c r="L57" s="35">
        <f>'Г(М)ФК (ГАБС)'!I50</f>
        <v>0</v>
      </c>
      <c r="M57" s="35" t="str">
        <f>'КФМ (ГАБС)'!E50</f>
        <v>Х</v>
      </c>
      <c r="N57" s="34" t="s">
        <v>123</v>
      </c>
      <c r="O57" s="34" t="str">
        <f t="shared" si="0"/>
        <v>Незначимый</v>
      </c>
      <c r="P57" s="34"/>
      <c r="Q57" s="34"/>
      <c r="R57" s="34"/>
      <c r="S57" s="34"/>
      <c r="T57" s="34"/>
    </row>
    <row r="58" spans="1:20" ht="137.25" customHeight="1" x14ac:dyDescent="0.25">
      <c r="A58" s="39" t="s">
        <v>935</v>
      </c>
      <c r="B58" s="16" t="s">
        <v>859</v>
      </c>
      <c r="C58" s="16" t="s">
        <v>869</v>
      </c>
      <c r="D58" s="16" t="s">
        <v>856</v>
      </c>
      <c r="E58" s="16"/>
      <c r="F58" s="15" t="s">
        <v>95</v>
      </c>
      <c r="G58" s="110" t="s">
        <v>1204</v>
      </c>
      <c r="H58" s="100" t="s">
        <v>95</v>
      </c>
      <c r="I58" s="16" t="s">
        <v>972</v>
      </c>
      <c r="J58" s="16" t="str">
        <f>'Степень влияния (ГАБС)'!H52</f>
        <v>Средняя</v>
      </c>
      <c r="K58" s="16"/>
      <c r="L58" s="50">
        <f>'Г(М)ФК (ГАБС)'!I51</f>
        <v>0</v>
      </c>
      <c r="M58" s="50" t="str">
        <f>'КФМ (ГАБС)'!E51</f>
        <v>Х</v>
      </c>
      <c r="N58" s="16" t="s">
        <v>123</v>
      </c>
      <c r="O58" s="16" t="str">
        <f t="shared" si="0"/>
        <v>Незначимый</v>
      </c>
      <c r="P58" s="16"/>
      <c r="Q58" s="16"/>
      <c r="R58" s="16"/>
      <c r="S58" s="16"/>
      <c r="T58" s="16"/>
    </row>
    <row r="59" spans="1:20" ht="137.25" customHeight="1" x14ac:dyDescent="0.25">
      <c r="A59" s="39" t="s">
        <v>936</v>
      </c>
      <c r="B59" s="16" t="s">
        <v>859</v>
      </c>
      <c r="C59" s="16" t="s">
        <v>869</v>
      </c>
      <c r="D59" s="16" t="s">
        <v>870</v>
      </c>
      <c r="E59" s="16"/>
      <c r="F59" s="15" t="s">
        <v>95</v>
      </c>
      <c r="G59" s="110" t="s">
        <v>1204</v>
      </c>
      <c r="H59" s="100" t="s">
        <v>95</v>
      </c>
      <c r="I59" s="16" t="s">
        <v>972</v>
      </c>
      <c r="J59" s="16" t="str">
        <f>'Степень влияния (ГАБС)'!H53</f>
        <v>Средняя</v>
      </c>
      <c r="K59" s="16"/>
      <c r="L59" s="50">
        <f>'Г(М)ФК (ГАБС)'!I52</f>
        <v>0</v>
      </c>
      <c r="M59" s="50" t="str">
        <f>'КФМ (ГАБС)'!E52</f>
        <v>Х</v>
      </c>
      <c r="N59" s="16" t="s">
        <v>123</v>
      </c>
      <c r="O59" s="16" t="str">
        <f t="shared" si="0"/>
        <v>Незначимый</v>
      </c>
      <c r="P59" s="16"/>
      <c r="Q59" s="16"/>
      <c r="R59" s="16"/>
      <c r="S59" s="16"/>
      <c r="T59" s="16"/>
    </row>
    <row r="60" spans="1:20" ht="137.25" customHeight="1" x14ac:dyDescent="0.25">
      <c r="A60" s="39" t="s">
        <v>937</v>
      </c>
      <c r="B60" s="16" t="s">
        <v>859</v>
      </c>
      <c r="C60" s="16" t="s">
        <v>869</v>
      </c>
      <c r="D60" s="16" t="s">
        <v>871</v>
      </c>
      <c r="E60" s="16"/>
      <c r="F60" s="15" t="s">
        <v>95</v>
      </c>
      <c r="G60" s="110" t="s">
        <v>1204</v>
      </c>
      <c r="H60" s="100" t="s">
        <v>95</v>
      </c>
      <c r="I60" s="16" t="s">
        <v>972</v>
      </c>
      <c r="J60" s="16" t="str">
        <f>'Степень влияния (ГАБС)'!H54</f>
        <v>Средняя</v>
      </c>
      <c r="K60" s="16"/>
      <c r="L60" s="50">
        <f>'Г(М)ФК (ГАБС)'!I53</f>
        <v>0</v>
      </c>
      <c r="M60" s="50" t="str">
        <f>'КФМ (ГАБС)'!E53</f>
        <v>Х</v>
      </c>
      <c r="N60" s="16" t="s">
        <v>123</v>
      </c>
      <c r="O60" s="16" t="str">
        <f t="shared" si="0"/>
        <v>Незначимый</v>
      </c>
      <c r="P60" s="16"/>
      <c r="Q60" s="16"/>
      <c r="R60" s="16"/>
      <c r="S60" s="16"/>
      <c r="T60" s="16"/>
    </row>
    <row r="61" spans="1:20" ht="137.25" customHeight="1" x14ac:dyDescent="0.25">
      <c r="A61" s="33" t="s">
        <v>938</v>
      </c>
      <c r="B61" s="34" t="s">
        <v>555</v>
      </c>
      <c r="C61" s="34" t="s">
        <v>1077</v>
      </c>
      <c r="D61" s="34" t="s">
        <v>856</v>
      </c>
      <c r="E61" s="34"/>
      <c r="F61" s="58" t="s">
        <v>95</v>
      </c>
      <c r="G61" s="109" t="s">
        <v>1204</v>
      </c>
      <c r="H61" s="99" t="s">
        <v>95</v>
      </c>
      <c r="I61" s="34" t="s">
        <v>972</v>
      </c>
      <c r="J61" s="34" t="str">
        <f>'Степень влияния (ГАБС)'!H55</f>
        <v>Средняя</v>
      </c>
      <c r="K61" s="34"/>
      <c r="L61" s="35">
        <f>'Г(М)ФК (ГАБС)'!I54</f>
        <v>0</v>
      </c>
      <c r="M61" s="35" t="str">
        <f>'КФМ (ГАБС)'!E54</f>
        <v>Х</v>
      </c>
      <c r="N61" s="34" t="s">
        <v>123</v>
      </c>
      <c r="O61" s="34" t="str">
        <f t="shared" si="0"/>
        <v>Незначимый</v>
      </c>
      <c r="P61" s="34"/>
      <c r="Q61" s="34"/>
      <c r="R61" s="34"/>
      <c r="S61" s="34"/>
      <c r="T61" s="34"/>
    </row>
    <row r="62" spans="1:20" ht="137.25" customHeight="1" x14ac:dyDescent="0.25">
      <c r="A62" s="33" t="s">
        <v>939</v>
      </c>
      <c r="B62" s="34" t="s">
        <v>555</v>
      </c>
      <c r="C62" s="34" t="s">
        <v>1077</v>
      </c>
      <c r="D62" s="34" t="s">
        <v>857</v>
      </c>
      <c r="E62" s="34"/>
      <c r="F62" s="58" t="s">
        <v>95</v>
      </c>
      <c r="G62" s="109" t="s">
        <v>1204</v>
      </c>
      <c r="H62" s="99" t="s">
        <v>95</v>
      </c>
      <c r="I62" s="34" t="s">
        <v>972</v>
      </c>
      <c r="J62" s="34" t="str">
        <f>'Степень влияния (ГАБС)'!H56</f>
        <v>Средняя</v>
      </c>
      <c r="K62" s="34"/>
      <c r="L62" s="35">
        <f>'Г(М)ФК (ГАБС)'!I55</f>
        <v>0</v>
      </c>
      <c r="M62" s="35" t="str">
        <f>'КФМ (ГАБС)'!E55</f>
        <v>Х</v>
      </c>
      <c r="N62" s="34" t="s">
        <v>123</v>
      </c>
      <c r="O62" s="34" t="str">
        <f t="shared" si="0"/>
        <v>Незначимый</v>
      </c>
      <c r="P62" s="34"/>
      <c r="Q62" s="34"/>
      <c r="R62" s="34"/>
      <c r="S62" s="34"/>
      <c r="T62" s="34"/>
    </row>
    <row r="63" spans="1:20" ht="137.25" customHeight="1" x14ac:dyDescent="0.25">
      <c r="A63" s="39" t="s">
        <v>940</v>
      </c>
      <c r="B63" s="16" t="s">
        <v>50</v>
      </c>
      <c r="C63" s="16" t="s">
        <v>1076</v>
      </c>
      <c r="D63" s="16" t="s">
        <v>857</v>
      </c>
      <c r="E63" s="16"/>
      <c r="F63" s="15" t="s">
        <v>95</v>
      </c>
      <c r="G63" s="110" t="s">
        <v>1204</v>
      </c>
      <c r="H63" s="100" t="s">
        <v>95</v>
      </c>
      <c r="I63" s="16" t="s">
        <v>972</v>
      </c>
      <c r="J63" s="16" t="str">
        <f>'Степень влияния (ГАБС)'!H57</f>
        <v>Средняя</v>
      </c>
      <c r="K63" s="16"/>
      <c r="L63" s="50">
        <f>'Г(М)ФК (ГАБС)'!I56</f>
        <v>0</v>
      </c>
      <c r="M63" s="50" t="str">
        <f>'КФМ (ГАБС)'!E56</f>
        <v>Х</v>
      </c>
      <c r="N63" s="16" t="s">
        <v>123</v>
      </c>
      <c r="O63" s="16" t="str">
        <f t="shared" si="0"/>
        <v>Незначимый</v>
      </c>
      <c r="P63" s="16"/>
      <c r="Q63" s="16"/>
      <c r="R63" s="16"/>
      <c r="S63" s="16"/>
      <c r="T63" s="16"/>
    </row>
    <row r="64" spans="1:20" ht="137.25" customHeight="1" x14ac:dyDescent="0.25">
      <c r="A64" s="38" t="s">
        <v>941</v>
      </c>
      <c r="B64" s="32" t="s">
        <v>554</v>
      </c>
      <c r="C64" s="32" t="s">
        <v>872</v>
      </c>
      <c r="D64" s="32" t="s">
        <v>864</v>
      </c>
      <c r="E64" s="32"/>
      <c r="F64" s="65" t="s">
        <v>95</v>
      </c>
      <c r="G64" s="86" t="s">
        <v>1204</v>
      </c>
      <c r="H64" s="82" t="s">
        <v>95</v>
      </c>
      <c r="I64" s="32" t="s">
        <v>449</v>
      </c>
      <c r="J64" s="32" t="str">
        <f>'Степень влияния (ГАБС)'!H58</f>
        <v>Средняя</v>
      </c>
      <c r="K64" s="32"/>
      <c r="L64" s="49">
        <f>'Г(М)ФК (ГАБС)'!I57</f>
        <v>0</v>
      </c>
      <c r="M64" s="49" t="str">
        <f>'КФМ (ГАБС)'!E57</f>
        <v>Х</v>
      </c>
      <c r="N64" s="32" t="s">
        <v>123</v>
      </c>
      <c r="O64" s="32" t="str">
        <f t="shared" si="0"/>
        <v>Незначимый</v>
      </c>
      <c r="P64" s="32"/>
      <c r="Q64" s="32"/>
      <c r="R64" s="32"/>
      <c r="S64" s="32"/>
      <c r="T64" s="32"/>
    </row>
    <row r="65" spans="1:20" ht="137.25" customHeight="1" x14ac:dyDescent="0.25">
      <c r="A65" s="36" t="s">
        <v>942</v>
      </c>
      <c r="B65" s="37" t="s">
        <v>51</v>
      </c>
      <c r="C65" s="37" t="s">
        <v>873</v>
      </c>
      <c r="D65" s="37" t="s">
        <v>874</v>
      </c>
      <c r="E65" s="37"/>
      <c r="F65" s="51" t="s">
        <v>95</v>
      </c>
      <c r="G65" s="87" t="s">
        <v>1204</v>
      </c>
      <c r="H65" s="83" t="s">
        <v>95</v>
      </c>
      <c r="I65" s="37" t="s">
        <v>972</v>
      </c>
      <c r="J65" s="37" t="str">
        <f>'Степень влияния (ГАБС)'!H59</f>
        <v>Средняя</v>
      </c>
      <c r="K65" s="37"/>
      <c r="L65" s="47">
        <f>'Г(М)ФК (ГАБС)'!I58</f>
        <v>0</v>
      </c>
      <c r="M65" s="47" t="str">
        <f>'КФМ (ГАБС)'!E58</f>
        <v>Х</v>
      </c>
      <c r="N65" s="37" t="s">
        <v>123</v>
      </c>
      <c r="O65" s="37" t="str">
        <f t="shared" si="0"/>
        <v>Незначимый</v>
      </c>
      <c r="P65" s="37"/>
      <c r="Q65" s="37"/>
      <c r="R65" s="37"/>
      <c r="S65" s="37"/>
      <c r="T65" s="37"/>
    </row>
    <row r="66" spans="1:20" ht="137.25" customHeight="1" x14ac:dyDescent="0.25">
      <c r="A66" s="36" t="s">
        <v>943</v>
      </c>
      <c r="B66" s="37" t="s">
        <v>51</v>
      </c>
      <c r="C66" s="37" t="s">
        <v>873</v>
      </c>
      <c r="D66" s="37" t="s">
        <v>875</v>
      </c>
      <c r="E66" s="37"/>
      <c r="F66" s="51" t="s">
        <v>95</v>
      </c>
      <c r="G66" s="87" t="s">
        <v>1204</v>
      </c>
      <c r="H66" s="83" t="s">
        <v>95</v>
      </c>
      <c r="I66" s="37" t="s">
        <v>972</v>
      </c>
      <c r="J66" s="37" t="str">
        <f>'Степень влияния (ГАБС)'!H60</f>
        <v>Средняя</v>
      </c>
      <c r="K66" s="37"/>
      <c r="L66" s="47">
        <f>'Г(М)ФК (ГАБС)'!I59</f>
        <v>0</v>
      </c>
      <c r="M66" s="47" t="str">
        <f>'КФМ (ГАБС)'!E59</f>
        <v>Х</v>
      </c>
      <c r="N66" s="37" t="s">
        <v>123</v>
      </c>
      <c r="O66" s="37" t="str">
        <f t="shared" si="0"/>
        <v>Незначимый</v>
      </c>
      <c r="P66" s="37"/>
      <c r="Q66" s="37"/>
      <c r="R66" s="37"/>
      <c r="S66" s="37"/>
      <c r="T66" s="37"/>
    </row>
    <row r="67" spans="1:20" ht="137.25" customHeight="1" x14ac:dyDescent="0.25">
      <c r="A67" s="36" t="s">
        <v>944</v>
      </c>
      <c r="B67" s="37" t="s">
        <v>51</v>
      </c>
      <c r="C67" s="37" t="s">
        <v>873</v>
      </c>
      <c r="D67" s="37" t="s">
        <v>876</v>
      </c>
      <c r="E67" s="37"/>
      <c r="F67" s="51" t="s">
        <v>95</v>
      </c>
      <c r="G67" s="87" t="s">
        <v>1204</v>
      </c>
      <c r="H67" s="83" t="s">
        <v>95</v>
      </c>
      <c r="I67" s="37" t="s">
        <v>972</v>
      </c>
      <c r="J67" s="37" t="str">
        <f>'Степень влияния (ГАБС)'!H61</f>
        <v>Средняя</v>
      </c>
      <c r="K67" s="37"/>
      <c r="L67" s="47">
        <f>'Г(М)ФК (ГАБС)'!I60</f>
        <v>0</v>
      </c>
      <c r="M67" s="47" t="str">
        <f>'КФМ (ГАБС)'!E60</f>
        <v>Х</v>
      </c>
      <c r="N67" s="37" t="s">
        <v>123</v>
      </c>
      <c r="O67" s="37" t="str">
        <f t="shared" si="0"/>
        <v>Незначимый</v>
      </c>
      <c r="P67" s="37"/>
      <c r="Q67" s="37"/>
      <c r="R67" s="37"/>
      <c r="S67" s="37"/>
      <c r="T67" s="37"/>
    </row>
    <row r="68" spans="1:20" ht="188.25" customHeight="1" x14ac:dyDescent="0.25">
      <c r="A68" s="36" t="s">
        <v>945</v>
      </c>
      <c r="B68" s="37" t="s">
        <v>51</v>
      </c>
      <c r="C68" s="37" t="s">
        <v>873</v>
      </c>
      <c r="D68" s="37" t="s">
        <v>877</v>
      </c>
      <c r="E68" s="37"/>
      <c r="F68" s="51" t="s">
        <v>95</v>
      </c>
      <c r="G68" s="87" t="s">
        <v>1204</v>
      </c>
      <c r="H68" s="83" t="s">
        <v>95</v>
      </c>
      <c r="I68" s="37" t="s">
        <v>972</v>
      </c>
      <c r="J68" s="37" t="str">
        <f>'Степень влияния (ГАБС)'!H62</f>
        <v>Средняя</v>
      </c>
      <c r="K68" s="37"/>
      <c r="L68" s="47">
        <f>'Г(М)ФК (ГАБС)'!I61</f>
        <v>0</v>
      </c>
      <c r="M68" s="47" t="str">
        <f>'КФМ (ГАБС)'!E61</f>
        <v>Х</v>
      </c>
      <c r="N68" s="37" t="s">
        <v>123</v>
      </c>
      <c r="O68" s="37" t="str">
        <f t="shared" si="0"/>
        <v>Незначимый</v>
      </c>
      <c r="P68" s="37"/>
      <c r="Q68" s="37"/>
      <c r="R68" s="37"/>
      <c r="S68" s="37"/>
      <c r="T68" s="37"/>
    </row>
    <row r="69" spans="1:20" ht="137.25" customHeight="1" x14ac:dyDescent="0.25">
      <c r="A69" s="38" t="s">
        <v>946</v>
      </c>
      <c r="B69" s="32" t="s">
        <v>267</v>
      </c>
      <c r="C69" s="32" t="s">
        <v>878</v>
      </c>
      <c r="D69" s="32" t="s">
        <v>879</v>
      </c>
      <c r="E69" s="32"/>
      <c r="F69" s="65" t="s">
        <v>95</v>
      </c>
      <c r="G69" s="86" t="s">
        <v>1204</v>
      </c>
      <c r="H69" s="82" t="s">
        <v>95</v>
      </c>
      <c r="I69" s="32" t="s">
        <v>972</v>
      </c>
      <c r="J69" s="32" t="str">
        <f>'Степень влияния (ГАБС)'!H63</f>
        <v>Средняя</v>
      </c>
      <c r="K69" s="32"/>
      <c r="L69" s="49">
        <f>'Г(М)ФК (ГАБС)'!I62</f>
        <v>0</v>
      </c>
      <c r="M69" s="49" t="str">
        <f>'КФМ (ГАБС)'!E62</f>
        <v>Х</v>
      </c>
      <c r="N69" s="32" t="s">
        <v>123</v>
      </c>
      <c r="O69" s="32" t="str">
        <f t="shared" si="0"/>
        <v>Незначимый</v>
      </c>
      <c r="P69" s="32"/>
      <c r="Q69" s="32"/>
      <c r="R69" s="32"/>
      <c r="S69" s="32"/>
      <c r="T69" s="32"/>
    </row>
    <row r="70" spans="1:20" ht="137.25" customHeight="1" x14ac:dyDescent="0.25">
      <c r="A70" s="38" t="s">
        <v>947</v>
      </c>
      <c r="B70" s="32" t="s">
        <v>267</v>
      </c>
      <c r="C70" s="32" t="s">
        <v>878</v>
      </c>
      <c r="D70" s="32" t="s">
        <v>1137</v>
      </c>
      <c r="E70" s="32"/>
      <c r="F70" s="65" t="s">
        <v>95</v>
      </c>
      <c r="G70" s="86" t="s">
        <v>1204</v>
      </c>
      <c r="H70" s="82" t="s">
        <v>95</v>
      </c>
      <c r="I70" s="32" t="s">
        <v>972</v>
      </c>
      <c r="J70" s="32" t="str">
        <f>'Степень влияния (ГАБС)'!H64</f>
        <v>Средняя</v>
      </c>
      <c r="K70" s="32"/>
      <c r="L70" s="49">
        <f>'Г(М)ФК (ГАБС)'!I63</f>
        <v>0</v>
      </c>
      <c r="M70" s="49" t="str">
        <f>'КФМ (ГАБС)'!E63</f>
        <v>Х</v>
      </c>
      <c r="N70" s="32" t="s">
        <v>123</v>
      </c>
      <c r="O70" s="32" t="str">
        <f t="shared" si="0"/>
        <v>Незначимый</v>
      </c>
      <c r="P70" s="32"/>
      <c r="Q70" s="32"/>
      <c r="R70" s="32"/>
      <c r="S70" s="32"/>
      <c r="T70" s="32"/>
    </row>
    <row r="71" spans="1:20" ht="186" customHeight="1" x14ac:dyDescent="0.25">
      <c r="A71" s="38" t="s">
        <v>948</v>
      </c>
      <c r="B71" s="32" t="s">
        <v>267</v>
      </c>
      <c r="C71" s="32" t="s">
        <v>878</v>
      </c>
      <c r="D71" s="32" t="s">
        <v>880</v>
      </c>
      <c r="E71" s="32"/>
      <c r="F71" s="65" t="s">
        <v>95</v>
      </c>
      <c r="G71" s="86" t="s">
        <v>1204</v>
      </c>
      <c r="H71" s="82" t="s">
        <v>95</v>
      </c>
      <c r="I71" s="32" t="s">
        <v>972</v>
      </c>
      <c r="J71" s="32" t="str">
        <f>'Степень влияния (ГАБС)'!H65</f>
        <v>Средняя</v>
      </c>
      <c r="K71" s="32"/>
      <c r="L71" s="49">
        <f>'Г(М)ФК (ГАБС)'!I64</f>
        <v>0</v>
      </c>
      <c r="M71" s="49" t="str">
        <f>'КФМ (ГАБС)'!E64</f>
        <v>Х</v>
      </c>
      <c r="N71" s="32" t="s">
        <v>123</v>
      </c>
      <c r="O71" s="32" t="str">
        <f t="shared" si="0"/>
        <v>Незначимый</v>
      </c>
      <c r="P71" s="32"/>
      <c r="Q71" s="32"/>
      <c r="R71" s="32"/>
      <c r="S71" s="32"/>
      <c r="T71" s="32"/>
    </row>
    <row r="72" spans="1:20" ht="323.25" customHeight="1" x14ac:dyDescent="0.25">
      <c r="A72" s="38" t="s">
        <v>949</v>
      </c>
      <c r="B72" s="32" t="s">
        <v>267</v>
      </c>
      <c r="C72" s="32" t="s">
        <v>878</v>
      </c>
      <c r="D72" s="32" t="s">
        <v>881</v>
      </c>
      <c r="E72" s="32"/>
      <c r="F72" s="65" t="s">
        <v>95</v>
      </c>
      <c r="G72" s="86" t="s">
        <v>1204</v>
      </c>
      <c r="H72" s="82" t="s">
        <v>95</v>
      </c>
      <c r="I72" s="32" t="s">
        <v>972</v>
      </c>
      <c r="J72" s="32" t="str">
        <f>'Степень влияния (ГАБС)'!H66</f>
        <v>Средняя</v>
      </c>
      <c r="K72" s="32"/>
      <c r="L72" s="49">
        <f>'Г(М)ФК (ГАБС)'!I65</f>
        <v>0</v>
      </c>
      <c r="M72" s="49" t="str">
        <f>'КФМ (ГАБС)'!E65</f>
        <v>Х</v>
      </c>
      <c r="N72" s="32" t="s">
        <v>123</v>
      </c>
      <c r="O72" s="32" t="str">
        <f t="shared" si="0"/>
        <v>Незначимый</v>
      </c>
      <c r="P72" s="32"/>
      <c r="Q72" s="32"/>
      <c r="R72" s="32"/>
      <c r="S72" s="32"/>
      <c r="T72" s="32"/>
    </row>
    <row r="73" spans="1:20" ht="186" customHeight="1" x14ac:dyDescent="0.25">
      <c r="A73" s="38" t="s">
        <v>950</v>
      </c>
      <c r="B73" s="32" t="s">
        <v>267</v>
      </c>
      <c r="C73" s="32" t="s">
        <v>878</v>
      </c>
      <c r="D73" s="32" t="s">
        <v>882</v>
      </c>
      <c r="E73" s="32"/>
      <c r="F73" s="65" t="s">
        <v>95</v>
      </c>
      <c r="G73" s="86" t="s">
        <v>1204</v>
      </c>
      <c r="H73" s="82" t="s">
        <v>95</v>
      </c>
      <c r="I73" s="32" t="s">
        <v>95</v>
      </c>
      <c r="J73" s="32" t="str">
        <f>'Степень влияния (ГАБС)'!H67</f>
        <v>Низкая</v>
      </c>
      <c r="K73" s="32"/>
      <c r="L73" s="49">
        <f>'Г(М)ФК (ГАБС)'!I66</f>
        <v>0</v>
      </c>
      <c r="M73" s="49" t="str">
        <f>'КФМ (ГАБС)'!E66</f>
        <v>Х</v>
      </c>
      <c r="N73" s="32" t="s">
        <v>123</v>
      </c>
      <c r="O73" s="32" t="str">
        <f t="shared" si="0"/>
        <v>Незначимый</v>
      </c>
      <c r="P73" s="32"/>
      <c r="Q73" s="32"/>
      <c r="R73" s="32"/>
      <c r="S73" s="32"/>
      <c r="T73" s="32"/>
    </row>
    <row r="74" spans="1:20" ht="137.25" customHeight="1" x14ac:dyDescent="0.25">
      <c r="A74" s="36" t="s">
        <v>951</v>
      </c>
      <c r="B74" s="37" t="s">
        <v>50</v>
      </c>
      <c r="C74" s="37" t="s">
        <v>883</v>
      </c>
      <c r="D74" s="37" t="s">
        <v>884</v>
      </c>
      <c r="E74" s="37"/>
      <c r="F74" s="51" t="s">
        <v>95</v>
      </c>
      <c r="G74" s="87" t="s">
        <v>1204</v>
      </c>
      <c r="H74" s="83" t="s">
        <v>95</v>
      </c>
      <c r="I74" s="37" t="s">
        <v>972</v>
      </c>
      <c r="J74" s="37" t="str">
        <f>'Степень влияния (ГАБС)'!H68</f>
        <v>Средняя</v>
      </c>
      <c r="K74" s="37"/>
      <c r="L74" s="47">
        <f>'Г(М)ФК (ГАБС)'!I67</f>
        <v>0</v>
      </c>
      <c r="M74" s="47" t="str">
        <f>'КФМ (ГАБС)'!E67</f>
        <v>Х</v>
      </c>
      <c r="N74" s="37" t="s">
        <v>123</v>
      </c>
      <c r="O74" s="37" t="str">
        <f t="shared" ref="O74:O137" si="1">(IF(OR(J74="Высокая",N74="Высокая",AND(J74="Средняя",N74="Средняя")),"Значимый","Незначимый"))</f>
        <v>Незначимый</v>
      </c>
      <c r="P74" s="37"/>
      <c r="Q74" s="37"/>
      <c r="R74" s="37"/>
      <c r="S74" s="37"/>
      <c r="T74" s="37"/>
    </row>
    <row r="75" spans="1:20" ht="137.25" customHeight="1" x14ac:dyDescent="0.25">
      <c r="A75" s="36" t="s">
        <v>952</v>
      </c>
      <c r="B75" s="37" t="s">
        <v>50</v>
      </c>
      <c r="C75" s="37" t="s">
        <v>883</v>
      </c>
      <c r="D75" s="37" t="s">
        <v>885</v>
      </c>
      <c r="E75" s="37"/>
      <c r="F75" s="51" t="s">
        <v>95</v>
      </c>
      <c r="G75" s="87" t="s">
        <v>1204</v>
      </c>
      <c r="H75" s="83" t="s">
        <v>95</v>
      </c>
      <c r="I75" s="37" t="s">
        <v>972</v>
      </c>
      <c r="J75" s="37" t="str">
        <f>'Степень влияния (ГАБС)'!H69</f>
        <v>Средняя</v>
      </c>
      <c r="K75" s="37"/>
      <c r="L75" s="47">
        <f>'Г(М)ФК (ГАБС)'!I68</f>
        <v>0</v>
      </c>
      <c r="M75" s="47" t="str">
        <f>'КФМ (ГАБС)'!E68</f>
        <v>Х</v>
      </c>
      <c r="N75" s="37" t="s">
        <v>123</v>
      </c>
      <c r="O75" s="37" t="str">
        <f t="shared" si="1"/>
        <v>Незначимый</v>
      </c>
      <c r="P75" s="37"/>
      <c r="Q75" s="37"/>
      <c r="R75" s="37"/>
      <c r="S75" s="37"/>
      <c r="T75" s="37"/>
    </row>
    <row r="76" spans="1:20" ht="137.25" customHeight="1" x14ac:dyDescent="0.25">
      <c r="A76" s="36" t="s">
        <v>953</v>
      </c>
      <c r="B76" s="37" t="s">
        <v>50</v>
      </c>
      <c r="C76" s="37" t="s">
        <v>883</v>
      </c>
      <c r="D76" s="37" t="s">
        <v>886</v>
      </c>
      <c r="E76" s="37"/>
      <c r="F76" s="51" t="s">
        <v>95</v>
      </c>
      <c r="G76" s="87" t="s">
        <v>1204</v>
      </c>
      <c r="H76" s="83" t="s">
        <v>95</v>
      </c>
      <c r="I76" s="37" t="s">
        <v>972</v>
      </c>
      <c r="J76" s="37" t="str">
        <f>'Степень влияния (ГАБС)'!H70</f>
        <v>Средняя</v>
      </c>
      <c r="K76" s="37"/>
      <c r="L76" s="47">
        <f>'Г(М)ФК (ГАБС)'!I69</f>
        <v>0</v>
      </c>
      <c r="M76" s="47" t="str">
        <f>'КФМ (ГАБС)'!E69</f>
        <v>Х</v>
      </c>
      <c r="N76" s="37" t="s">
        <v>123</v>
      </c>
      <c r="O76" s="37" t="str">
        <f t="shared" si="1"/>
        <v>Незначимый</v>
      </c>
      <c r="P76" s="37"/>
      <c r="Q76" s="37"/>
      <c r="R76" s="37"/>
      <c r="S76" s="37"/>
      <c r="T76" s="37"/>
    </row>
    <row r="77" spans="1:20" ht="137.25" customHeight="1" x14ac:dyDescent="0.25">
      <c r="A77" s="36" t="s">
        <v>954</v>
      </c>
      <c r="B77" s="37" t="s">
        <v>50</v>
      </c>
      <c r="C77" s="37" t="s">
        <v>883</v>
      </c>
      <c r="D77" s="37" t="s">
        <v>887</v>
      </c>
      <c r="E77" s="37"/>
      <c r="F77" s="51" t="s">
        <v>95</v>
      </c>
      <c r="G77" s="87" t="s">
        <v>1204</v>
      </c>
      <c r="H77" s="83" t="s">
        <v>95</v>
      </c>
      <c r="I77" s="37" t="s">
        <v>972</v>
      </c>
      <c r="J77" s="37" t="str">
        <f>'Степень влияния (ГАБС)'!H71</f>
        <v>Средняя</v>
      </c>
      <c r="K77" s="37"/>
      <c r="L77" s="47">
        <f>'Г(М)ФК (ГАБС)'!I70</f>
        <v>0</v>
      </c>
      <c r="M77" s="47" t="str">
        <f>'КФМ (ГАБС)'!E70</f>
        <v>Х</v>
      </c>
      <c r="N77" s="37" t="s">
        <v>123</v>
      </c>
      <c r="O77" s="37" t="str">
        <f t="shared" si="1"/>
        <v>Незначимый</v>
      </c>
      <c r="P77" s="37"/>
      <c r="Q77" s="37"/>
      <c r="R77" s="37"/>
      <c r="S77" s="37"/>
      <c r="T77" s="37"/>
    </row>
    <row r="78" spans="1:20" ht="137.25" customHeight="1" x14ac:dyDescent="0.25">
      <c r="A78" s="33" t="s">
        <v>955</v>
      </c>
      <c r="B78" s="34" t="s">
        <v>554</v>
      </c>
      <c r="C78" s="34" t="s">
        <v>888</v>
      </c>
      <c r="D78" s="34" t="s">
        <v>889</v>
      </c>
      <c r="E78" s="34"/>
      <c r="F78" s="58" t="s">
        <v>95</v>
      </c>
      <c r="G78" s="109" t="s">
        <v>1204</v>
      </c>
      <c r="H78" s="99" t="s">
        <v>95</v>
      </c>
      <c r="I78" s="34" t="s">
        <v>449</v>
      </c>
      <c r="J78" s="34" t="str">
        <f>'Степень влияния (ГАБС)'!H72</f>
        <v>Средняя</v>
      </c>
      <c r="K78" s="34"/>
      <c r="L78" s="35">
        <f>'Г(М)ФК (ГАБС)'!I71</f>
        <v>0</v>
      </c>
      <c r="M78" s="35" t="str">
        <f>'КФМ (ГАБС)'!E71</f>
        <v>Х</v>
      </c>
      <c r="N78" s="34" t="s">
        <v>123</v>
      </c>
      <c r="O78" s="34" t="str">
        <f t="shared" si="1"/>
        <v>Незначимый</v>
      </c>
      <c r="P78" s="34"/>
      <c r="Q78" s="34"/>
      <c r="R78" s="34"/>
      <c r="S78" s="34"/>
      <c r="T78" s="34"/>
    </row>
    <row r="79" spans="1:20" ht="137.25" customHeight="1" x14ac:dyDescent="0.25">
      <c r="A79" s="39" t="s">
        <v>956</v>
      </c>
      <c r="B79" s="16" t="s">
        <v>554</v>
      </c>
      <c r="C79" s="16" t="s">
        <v>890</v>
      </c>
      <c r="D79" s="16" t="s">
        <v>891</v>
      </c>
      <c r="E79" s="16"/>
      <c r="F79" s="15" t="s">
        <v>95</v>
      </c>
      <c r="G79" s="110" t="s">
        <v>1204</v>
      </c>
      <c r="H79" s="100" t="s">
        <v>95</v>
      </c>
      <c r="I79" s="16" t="s">
        <v>973</v>
      </c>
      <c r="J79" s="16" t="str">
        <f>'Степень влияния (ГАБС)'!H73</f>
        <v>Средняя</v>
      </c>
      <c r="K79" s="50"/>
      <c r="L79" s="50">
        <f>'Г(М)ФК (ГАБС)'!I72</f>
        <v>0</v>
      </c>
      <c r="M79" s="50" t="str">
        <f>'КФМ (ГАБС)'!E72</f>
        <v>Х</v>
      </c>
      <c r="N79" s="50" t="s">
        <v>124</v>
      </c>
      <c r="O79" s="16" t="str">
        <f t="shared" si="1"/>
        <v>Значимый</v>
      </c>
      <c r="P79" s="16"/>
      <c r="Q79" s="16"/>
      <c r="R79" s="16"/>
      <c r="S79" s="16"/>
      <c r="T79" s="16"/>
    </row>
    <row r="80" spans="1:20" ht="137.25" customHeight="1" x14ac:dyDescent="0.25">
      <c r="A80" s="39" t="s">
        <v>957</v>
      </c>
      <c r="B80" s="16" t="s">
        <v>554</v>
      </c>
      <c r="C80" s="16" t="s">
        <v>890</v>
      </c>
      <c r="D80" s="16" t="s">
        <v>892</v>
      </c>
      <c r="E80" s="16"/>
      <c r="F80" s="15" t="s">
        <v>95</v>
      </c>
      <c r="G80" s="110" t="s">
        <v>1204</v>
      </c>
      <c r="H80" s="100" t="s">
        <v>95</v>
      </c>
      <c r="I80" s="16" t="s">
        <v>973</v>
      </c>
      <c r="J80" s="16" t="str">
        <f>'Степень влияния (ГАБС)'!H74</f>
        <v>Средняя</v>
      </c>
      <c r="K80" s="50"/>
      <c r="L80" s="50">
        <f>'Г(М)ФК (ГАБС)'!I73</f>
        <v>0</v>
      </c>
      <c r="M80" s="50" t="str">
        <f>'КФМ (ГАБС)'!E73</f>
        <v>Х</v>
      </c>
      <c r="N80" s="50" t="s">
        <v>124</v>
      </c>
      <c r="O80" s="16" t="str">
        <f t="shared" si="1"/>
        <v>Значимый</v>
      </c>
      <c r="P80" s="16"/>
      <c r="Q80" s="16"/>
      <c r="R80" s="16"/>
      <c r="S80" s="16"/>
      <c r="T80" s="16"/>
    </row>
    <row r="81" spans="1:20" ht="137.25" customHeight="1" x14ac:dyDescent="0.25">
      <c r="A81" s="38" t="s">
        <v>150</v>
      </c>
      <c r="B81" s="32" t="s">
        <v>51</v>
      </c>
      <c r="C81" s="32" t="s">
        <v>271</v>
      </c>
      <c r="D81" s="32" t="s">
        <v>311</v>
      </c>
      <c r="E81" s="32"/>
      <c r="F81" s="65" t="s">
        <v>435</v>
      </c>
      <c r="G81" s="86" t="s">
        <v>1204</v>
      </c>
      <c r="H81" s="82" t="s">
        <v>95</v>
      </c>
      <c r="I81" s="32" t="s">
        <v>446</v>
      </c>
      <c r="J81" s="32" t="str">
        <f>'Степень влияния (ГАБС)'!H75</f>
        <v>Высокая</v>
      </c>
      <c r="K81" s="32"/>
      <c r="L81" s="49">
        <f>'Г(М)ФК (ГАБС)'!I74</f>
        <v>0</v>
      </c>
      <c r="M81" s="49" t="str">
        <f>'КФМ (ГАБС)'!E74</f>
        <v>Х</v>
      </c>
      <c r="N81" s="32" t="s">
        <v>123</v>
      </c>
      <c r="O81" s="32" t="str">
        <f t="shared" si="1"/>
        <v>Значимый</v>
      </c>
      <c r="P81" s="32"/>
      <c r="Q81" s="32"/>
      <c r="R81" s="32"/>
      <c r="S81" s="32"/>
      <c r="T81" s="32"/>
    </row>
    <row r="82" spans="1:20" ht="137.25" customHeight="1" x14ac:dyDescent="0.25">
      <c r="A82" s="38" t="s">
        <v>151</v>
      </c>
      <c r="B82" s="32" t="s">
        <v>51</v>
      </c>
      <c r="C82" s="32" t="s">
        <v>271</v>
      </c>
      <c r="D82" s="32" t="s">
        <v>312</v>
      </c>
      <c r="E82" s="32"/>
      <c r="F82" s="65" t="s">
        <v>435</v>
      </c>
      <c r="G82" s="86" t="s">
        <v>1204</v>
      </c>
      <c r="H82" s="82" t="s">
        <v>95</v>
      </c>
      <c r="I82" s="32" t="s">
        <v>446</v>
      </c>
      <c r="J82" s="32" t="str">
        <f>'Степень влияния (ГАБС)'!H76</f>
        <v>Высокая</v>
      </c>
      <c r="K82" s="32"/>
      <c r="L82" s="49">
        <f>'Г(М)ФК (ГАБС)'!I75</f>
        <v>0</v>
      </c>
      <c r="M82" s="49" t="str">
        <f>'КФМ (ГАБС)'!E75</f>
        <v>Х</v>
      </c>
      <c r="N82" s="32" t="s">
        <v>124</v>
      </c>
      <c r="O82" s="32" t="str">
        <f t="shared" si="1"/>
        <v>Значимый</v>
      </c>
      <c r="P82" s="32"/>
      <c r="Q82" s="32"/>
      <c r="R82" s="32"/>
      <c r="S82" s="32"/>
      <c r="T82" s="32"/>
    </row>
    <row r="83" spans="1:20" ht="137.25" customHeight="1" x14ac:dyDescent="0.25">
      <c r="A83" s="38" t="s">
        <v>152</v>
      </c>
      <c r="B83" s="32" t="s">
        <v>51</v>
      </c>
      <c r="C83" s="32" t="s">
        <v>271</v>
      </c>
      <c r="D83" s="32" t="s">
        <v>313</v>
      </c>
      <c r="E83" s="32"/>
      <c r="F83" s="65" t="s">
        <v>435</v>
      </c>
      <c r="G83" s="86" t="s">
        <v>1204</v>
      </c>
      <c r="H83" s="82" t="s">
        <v>95</v>
      </c>
      <c r="I83" s="32" t="s">
        <v>446</v>
      </c>
      <c r="J83" s="32" t="str">
        <f>'Степень влияния (ГАБС)'!H77</f>
        <v>Высокая</v>
      </c>
      <c r="K83" s="32"/>
      <c r="L83" s="49">
        <f>'Г(М)ФК (ГАБС)'!I76</f>
        <v>0</v>
      </c>
      <c r="M83" s="49" t="str">
        <f>'КФМ (ГАБС)'!E76</f>
        <v>Х</v>
      </c>
      <c r="N83" s="32" t="s">
        <v>123</v>
      </c>
      <c r="O83" s="32" t="str">
        <f t="shared" si="1"/>
        <v>Значимый</v>
      </c>
      <c r="P83" s="32"/>
      <c r="Q83" s="32"/>
      <c r="R83" s="32"/>
      <c r="S83" s="32"/>
      <c r="T83" s="32"/>
    </row>
    <row r="84" spans="1:20" ht="137.25" customHeight="1" x14ac:dyDescent="0.25">
      <c r="A84" s="38" t="s">
        <v>153</v>
      </c>
      <c r="B84" s="32" t="s">
        <v>51</v>
      </c>
      <c r="C84" s="32" t="s">
        <v>271</v>
      </c>
      <c r="D84" s="32" t="s">
        <v>314</v>
      </c>
      <c r="E84" s="32"/>
      <c r="F84" s="65" t="s">
        <v>435</v>
      </c>
      <c r="G84" s="86" t="s">
        <v>1204</v>
      </c>
      <c r="H84" s="82" t="s">
        <v>95</v>
      </c>
      <c r="I84" s="32" t="s">
        <v>447</v>
      </c>
      <c r="J84" s="32" t="str">
        <f>'Степень влияния (ГАБС)'!H78</f>
        <v>Средняя</v>
      </c>
      <c r="K84" s="32"/>
      <c r="L84" s="49">
        <f>'Г(М)ФК (ГАБС)'!I77</f>
        <v>0</v>
      </c>
      <c r="M84" s="49" t="str">
        <f>'КФМ (ГАБС)'!E77</f>
        <v>Х</v>
      </c>
      <c r="N84" s="32" t="s">
        <v>124</v>
      </c>
      <c r="O84" s="32" t="str">
        <f t="shared" si="1"/>
        <v>Значимый</v>
      </c>
      <c r="P84" s="32"/>
      <c r="Q84" s="32"/>
      <c r="R84" s="32"/>
      <c r="S84" s="32"/>
      <c r="T84" s="32"/>
    </row>
    <row r="85" spans="1:20" ht="156" customHeight="1" x14ac:dyDescent="0.25">
      <c r="A85" s="38" t="s">
        <v>154</v>
      </c>
      <c r="B85" s="32" t="s">
        <v>51</v>
      </c>
      <c r="C85" s="32" t="s">
        <v>271</v>
      </c>
      <c r="D85" s="32" t="s">
        <v>315</v>
      </c>
      <c r="E85" s="32"/>
      <c r="F85" s="65" t="s">
        <v>435</v>
      </c>
      <c r="G85" s="86" t="s">
        <v>1204</v>
      </c>
      <c r="H85" s="82" t="s">
        <v>95</v>
      </c>
      <c r="I85" s="32" t="s">
        <v>446</v>
      </c>
      <c r="J85" s="32" t="str">
        <f>'Степень влияния (ГАБС)'!H79</f>
        <v>Высокая</v>
      </c>
      <c r="K85" s="32"/>
      <c r="L85" s="49">
        <f>'Г(М)ФК (ГАБС)'!I78</f>
        <v>0</v>
      </c>
      <c r="M85" s="49" t="str">
        <f>'КФМ (ГАБС)'!E78</f>
        <v>Х</v>
      </c>
      <c r="N85" s="32" t="s">
        <v>124</v>
      </c>
      <c r="O85" s="32" t="str">
        <f t="shared" si="1"/>
        <v>Значимый</v>
      </c>
      <c r="P85" s="32"/>
      <c r="Q85" s="32"/>
      <c r="R85" s="32"/>
      <c r="S85" s="32"/>
      <c r="T85" s="32"/>
    </row>
    <row r="86" spans="1:20" ht="137.25" customHeight="1" x14ac:dyDescent="0.25">
      <c r="A86" s="38" t="s">
        <v>155</v>
      </c>
      <c r="B86" s="32" t="s">
        <v>51</v>
      </c>
      <c r="C86" s="32" t="s">
        <v>271</v>
      </c>
      <c r="D86" s="32" t="s">
        <v>316</v>
      </c>
      <c r="E86" s="32"/>
      <c r="F86" s="65" t="s">
        <v>435</v>
      </c>
      <c r="G86" s="86" t="s">
        <v>1204</v>
      </c>
      <c r="H86" s="82" t="s">
        <v>95</v>
      </c>
      <c r="I86" s="32" t="s">
        <v>446</v>
      </c>
      <c r="J86" s="32" t="str">
        <f>'Степень влияния (ГАБС)'!H80</f>
        <v>Высокая</v>
      </c>
      <c r="K86" s="32"/>
      <c r="L86" s="49">
        <f>'Г(М)ФК (ГАБС)'!I79</f>
        <v>0</v>
      </c>
      <c r="M86" s="49" t="str">
        <f>'КФМ (ГАБС)'!E79</f>
        <v>Х</v>
      </c>
      <c r="N86" s="32" t="s">
        <v>124</v>
      </c>
      <c r="O86" s="32" t="str">
        <f t="shared" si="1"/>
        <v>Значимый</v>
      </c>
      <c r="P86" s="32"/>
      <c r="Q86" s="32"/>
      <c r="R86" s="32"/>
      <c r="S86" s="32"/>
      <c r="T86" s="32"/>
    </row>
    <row r="87" spans="1:20" ht="137.25" customHeight="1" x14ac:dyDescent="0.25">
      <c r="A87" s="36" t="s">
        <v>156</v>
      </c>
      <c r="B87" s="37" t="s">
        <v>51</v>
      </c>
      <c r="C87" s="37" t="s">
        <v>272</v>
      </c>
      <c r="D87" s="37" t="s">
        <v>317</v>
      </c>
      <c r="E87" s="37"/>
      <c r="F87" s="51" t="s">
        <v>435</v>
      </c>
      <c r="G87" s="87" t="s">
        <v>1204</v>
      </c>
      <c r="H87" s="83" t="s">
        <v>95</v>
      </c>
      <c r="I87" s="37" t="s">
        <v>446</v>
      </c>
      <c r="J87" s="37" t="str">
        <f>'Степень влияния (ГАБС)'!H81</f>
        <v>Высокая</v>
      </c>
      <c r="K87" s="37"/>
      <c r="L87" s="47">
        <f>'Г(М)ФК (ГАБС)'!I80</f>
        <v>0</v>
      </c>
      <c r="M87" s="47" t="str">
        <f>'КФМ (ГАБС)'!E80</f>
        <v>Х</v>
      </c>
      <c r="N87" s="37" t="s">
        <v>123</v>
      </c>
      <c r="O87" s="37" t="str">
        <f t="shared" si="1"/>
        <v>Значимый</v>
      </c>
      <c r="P87" s="37"/>
      <c r="Q87" s="37"/>
      <c r="R87" s="37"/>
      <c r="S87" s="37"/>
      <c r="T87" s="37"/>
    </row>
    <row r="88" spans="1:20" ht="137.25" customHeight="1" x14ac:dyDescent="0.25">
      <c r="A88" s="36" t="s">
        <v>157</v>
      </c>
      <c r="B88" s="37" t="s">
        <v>51</v>
      </c>
      <c r="C88" s="37" t="s">
        <v>272</v>
      </c>
      <c r="D88" s="37" t="s">
        <v>318</v>
      </c>
      <c r="E88" s="37"/>
      <c r="F88" s="51" t="s">
        <v>435</v>
      </c>
      <c r="G88" s="87" t="s">
        <v>1204</v>
      </c>
      <c r="H88" s="83" t="s">
        <v>95</v>
      </c>
      <c r="I88" s="37" t="s">
        <v>446</v>
      </c>
      <c r="J88" s="37" t="str">
        <f>'Степень влияния (ГАБС)'!H82</f>
        <v>Высокая</v>
      </c>
      <c r="K88" s="37"/>
      <c r="L88" s="47">
        <f>'Г(М)ФК (ГАБС)'!I81</f>
        <v>0</v>
      </c>
      <c r="M88" s="47" t="str">
        <f>'КФМ (ГАБС)'!E81</f>
        <v>Х</v>
      </c>
      <c r="N88" s="47" t="s">
        <v>124</v>
      </c>
      <c r="O88" s="37" t="str">
        <f t="shared" si="1"/>
        <v>Значимый</v>
      </c>
      <c r="P88" s="37"/>
      <c r="Q88" s="37"/>
      <c r="R88" s="37"/>
      <c r="S88" s="37"/>
      <c r="T88" s="37"/>
    </row>
    <row r="89" spans="1:20" ht="137.25" customHeight="1" x14ac:dyDescent="0.25">
      <c r="A89" s="36" t="s">
        <v>158</v>
      </c>
      <c r="B89" s="37" t="s">
        <v>51</v>
      </c>
      <c r="C89" s="37" t="s">
        <v>272</v>
      </c>
      <c r="D89" s="37" t="s">
        <v>319</v>
      </c>
      <c r="E89" s="37"/>
      <c r="F89" s="51" t="s">
        <v>435</v>
      </c>
      <c r="G89" s="87" t="s">
        <v>1204</v>
      </c>
      <c r="H89" s="83" t="s">
        <v>95</v>
      </c>
      <c r="I89" s="37" t="s">
        <v>446</v>
      </c>
      <c r="J89" s="37" t="str">
        <f>'Степень влияния (ГАБС)'!H83</f>
        <v>Высокая</v>
      </c>
      <c r="K89" s="37"/>
      <c r="L89" s="47">
        <f>'Г(М)ФК (ГАБС)'!I82</f>
        <v>0</v>
      </c>
      <c r="M89" s="47" t="str">
        <f>'КФМ (ГАБС)'!E82</f>
        <v>Х</v>
      </c>
      <c r="N89" s="47" t="s">
        <v>124</v>
      </c>
      <c r="O89" s="37" t="str">
        <f t="shared" si="1"/>
        <v>Значимый</v>
      </c>
      <c r="P89" s="37"/>
      <c r="Q89" s="37"/>
      <c r="R89" s="37"/>
      <c r="S89" s="37"/>
      <c r="T89" s="37"/>
    </row>
    <row r="90" spans="1:20" ht="137.25" customHeight="1" x14ac:dyDescent="0.25">
      <c r="A90" s="36" t="s">
        <v>159</v>
      </c>
      <c r="B90" s="37" t="s">
        <v>51</v>
      </c>
      <c r="C90" s="37" t="s">
        <v>272</v>
      </c>
      <c r="D90" s="37" t="s">
        <v>320</v>
      </c>
      <c r="E90" s="37"/>
      <c r="F90" s="51" t="s">
        <v>435</v>
      </c>
      <c r="G90" s="87" t="s">
        <v>1204</v>
      </c>
      <c r="H90" s="83" t="s">
        <v>95</v>
      </c>
      <c r="I90" s="37" t="s">
        <v>447</v>
      </c>
      <c r="J90" s="37" t="str">
        <f>'Степень влияния (ГАБС)'!H84</f>
        <v>Средняя</v>
      </c>
      <c r="K90" s="37"/>
      <c r="L90" s="47">
        <f>'Г(М)ФК (ГАБС)'!I83</f>
        <v>0</v>
      </c>
      <c r="M90" s="47" t="str">
        <f>'КФМ (ГАБС)'!E83</f>
        <v>Х</v>
      </c>
      <c r="N90" s="47" t="s">
        <v>124</v>
      </c>
      <c r="O90" s="37" t="str">
        <f t="shared" si="1"/>
        <v>Значимый</v>
      </c>
      <c r="P90" s="37"/>
      <c r="Q90" s="37"/>
      <c r="R90" s="37"/>
      <c r="S90" s="37"/>
      <c r="T90" s="37"/>
    </row>
    <row r="91" spans="1:20" ht="137.25" customHeight="1" x14ac:dyDescent="0.25">
      <c r="A91" s="36" t="s">
        <v>160</v>
      </c>
      <c r="B91" s="37" t="s">
        <v>51</v>
      </c>
      <c r="C91" s="37" t="s">
        <v>272</v>
      </c>
      <c r="D91" s="37" t="s">
        <v>321</v>
      </c>
      <c r="E91" s="37"/>
      <c r="F91" s="51" t="s">
        <v>435</v>
      </c>
      <c r="G91" s="87" t="s">
        <v>1204</v>
      </c>
      <c r="H91" s="83" t="s">
        <v>95</v>
      </c>
      <c r="I91" s="37" t="s">
        <v>446</v>
      </c>
      <c r="J91" s="37" t="str">
        <f>'Степень влияния (ГАБС)'!H85</f>
        <v>Высокая</v>
      </c>
      <c r="K91" s="37"/>
      <c r="L91" s="47" t="str">
        <f>'Г(М)ФК (ГАБС)'!I84</f>
        <v>Х</v>
      </c>
      <c r="M91" s="47" t="str">
        <f>'КФМ (ГАБС)'!E84</f>
        <v>Х</v>
      </c>
      <c r="N91" s="37" t="s">
        <v>123</v>
      </c>
      <c r="O91" s="37" t="str">
        <f t="shared" si="1"/>
        <v>Значимый</v>
      </c>
      <c r="P91" s="37"/>
      <c r="Q91" s="37"/>
      <c r="R91" s="37"/>
      <c r="S91" s="37"/>
      <c r="T91" s="37"/>
    </row>
    <row r="92" spans="1:20" ht="137.25" customHeight="1" x14ac:dyDescent="0.25">
      <c r="A92" s="36" t="s">
        <v>161</v>
      </c>
      <c r="B92" s="37" t="s">
        <v>51</v>
      </c>
      <c r="C92" s="37" t="s">
        <v>272</v>
      </c>
      <c r="D92" s="37" t="s">
        <v>322</v>
      </c>
      <c r="E92" s="37"/>
      <c r="F92" s="51" t="s">
        <v>435</v>
      </c>
      <c r="G92" s="87" t="s">
        <v>1204</v>
      </c>
      <c r="H92" s="83" t="s">
        <v>95</v>
      </c>
      <c r="I92" s="37" t="s">
        <v>446</v>
      </c>
      <c r="J92" s="37" t="str">
        <f>'Степень влияния (ГАБС)'!H86</f>
        <v>Высокая</v>
      </c>
      <c r="K92" s="37"/>
      <c r="L92" s="47">
        <f>'Г(М)ФК (ГАБС)'!I85</f>
        <v>0</v>
      </c>
      <c r="M92" s="47" t="str">
        <f>'КФМ (ГАБС)'!E85</f>
        <v>Х</v>
      </c>
      <c r="N92" s="37" t="s">
        <v>123</v>
      </c>
      <c r="O92" s="37" t="str">
        <f t="shared" si="1"/>
        <v>Значимый</v>
      </c>
      <c r="P92" s="37"/>
      <c r="Q92" s="37"/>
      <c r="R92" s="37"/>
      <c r="S92" s="37"/>
      <c r="T92" s="37"/>
    </row>
    <row r="93" spans="1:20" ht="137.25" customHeight="1" x14ac:dyDescent="0.25">
      <c r="A93" s="38" t="s">
        <v>162</v>
      </c>
      <c r="B93" s="32" t="s">
        <v>267</v>
      </c>
      <c r="C93" s="32" t="s">
        <v>273</v>
      </c>
      <c r="D93" s="32" t="s">
        <v>323</v>
      </c>
      <c r="E93" s="32"/>
      <c r="F93" s="65" t="s">
        <v>435</v>
      </c>
      <c r="G93" s="86" t="s">
        <v>1204</v>
      </c>
      <c r="H93" s="82" t="s">
        <v>95</v>
      </c>
      <c r="I93" s="32" t="s">
        <v>446</v>
      </c>
      <c r="J93" s="32" t="str">
        <f>'Степень влияния (ГАБС)'!H87</f>
        <v>Высокая</v>
      </c>
      <c r="K93" s="32"/>
      <c r="L93" s="49">
        <f>'Г(М)ФК (ГАБС)'!I86</f>
        <v>0</v>
      </c>
      <c r="M93" s="49" t="str">
        <f>'КФМ (ГАБС)'!E86</f>
        <v>Х</v>
      </c>
      <c r="N93" s="32" t="s">
        <v>124</v>
      </c>
      <c r="O93" s="32" t="str">
        <f t="shared" si="1"/>
        <v>Значимый</v>
      </c>
      <c r="P93" s="32"/>
      <c r="Q93" s="32"/>
      <c r="R93" s="32"/>
      <c r="S93" s="32"/>
      <c r="T93" s="32"/>
    </row>
    <row r="94" spans="1:20" ht="137.25" customHeight="1" x14ac:dyDescent="0.25">
      <c r="A94" s="38" t="s">
        <v>163</v>
      </c>
      <c r="B94" s="32" t="s">
        <v>267</v>
      </c>
      <c r="C94" s="32" t="s">
        <v>273</v>
      </c>
      <c r="D94" s="32" t="s">
        <v>324</v>
      </c>
      <c r="E94" s="32"/>
      <c r="F94" s="65" t="s">
        <v>435</v>
      </c>
      <c r="G94" s="86" t="s">
        <v>1204</v>
      </c>
      <c r="H94" s="82" t="s">
        <v>95</v>
      </c>
      <c r="I94" s="32" t="s">
        <v>446</v>
      </c>
      <c r="J94" s="32" t="str">
        <f>'Степень влияния (ГАБС)'!H88</f>
        <v>Высокая</v>
      </c>
      <c r="K94" s="32"/>
      <c r="L94" s="49">
        <f>'Г(М)ФК (ГАБС)'!I87</f>
        <v>0</v>
      </c>
      <c r="M94" s="49" t="str">
        <f>'КФМ (ГАБС)'!E87</f>
        <v>Х</v>
      </c>
      <c r="N94" s="32" t="s">
        <v>124</v>
      </c>
      <c r="O94" s="32" t="str">
        <f t="shared" si="1"/>
        <v>Значимый</v>
      </c>
      <c r="P94" s="32"/>
      <c r="Q94" s="32"/>
      <c r="R94" s="32"/>
      <c r="S94" s="32"/>
      <c r="T94" s="32"/>
    </row>
    <row r="95" spans="1:20" ht="137.25" customHeight="1" x14ac:dyDescent="0.25">
      <c r="A95" s="38" t="s">
        <v>164</v>
      </c>
      <c r="B95" s="32" t="s">
        <v>267</v>
      </c>
      <c r="C95" s="32" t="s">
        <v>273</v>
      </c>
      <c r="D95" s="32" t="s">
        <v>325</v>
      </c>
      <c r="E95" s="32"/>
      <c r="F95" s="65" t="s">
        <v>435</v>
      </c>
      <c r="G95" s="86" t="s">
        <v>1204</v>
      </c>
      <c r="H95" s="82" t="s">
        <v>95</v>
      </c>
      <c r="I95" s="32" t="s">
        <v>446</v>
      </c>
      <c r="J95" s="32" t="str">
        <f>'Степень влияния (ГАБС)'!H89</f>
        <v>Высокая</v>
      </c>
      <c r="K95" s="32"/>
      <c r="L95" s="49">
        <f>'Г(М)ФК (ГАБС)'!I88</f>
        <v>0</v>
      </c>
      <c r="M95" s="49" t="str">
        <f>'КФМ (ГАБС)'!E88</f>
        <v>Х</v>
      </c>
      <c r="N95" s="32" t="s">
        <v>124</v>
      </c>
      <c r="O95" s="32" t="str">
        <f t="shared" si="1"/>
        <v>Значимый</v>
      </c>
      <c r="P95" s="32"/>
      <c r="Q95" s="32"/>
      <c r="R95" s="32"/>
      <c r="S95" s="32"/>
      <c r="T95" s="32"/>
    </row>
    <row r="96" spans="1:20" ht="165" customHeight="1" x14ac:dyDescent="0.25">
      <c r="A96" s="38" t="s">
        <v>165</v>
      </c>
      <c r="B96" s="32" t="s">
        <v>267</v>
      </c>
      <c r="C96" s="32" t="s">
        <v>273</v>
      </c>
      <c r="D96" s="32" t="s">
        <v>326</v>
      </c>
      <c r="E96" s="32"/>
      <c r="F96" s="65" t="s">
        <v>435</v>
      </c>
      <c r="G96" s="86" t="s">
        <v>1204</v>
      </c>
      <c r="H96" s="82" t="s">
        <v>95</v>
      </c>
      <c r="I96" s="32" t="s">
        <v>447</v>
      </c>
      <c r="J96" s="32" t="str">
        <f>'Степень влияния (ГАБС)'!H90</f>
        <v>Средняя</v>
      </c>
      <c r="K96" s="32"/>
      <c r="L96" s="49">
        <f>'Г(М)ФК (ГАБС)'!I89</f>
        <v>0</v>
      </c>
      <c r="M96" s="49" t="str">
        <f>'КФМ (ГАБС)'!E89</f>
        <v>Х</v>
      </c>
      <c r="N96" s="32" t="s">
        <v>124</v>
      </c>
      <c r="O96" s="32" t="str">
        <f t="shared" si="1"/>
        <v>Значимый</v>
      </c>
      <c r="P96" s="32"/>
      <c r="Q96" s="32"/>
      <c r="R96" s="32"/>
      <c r="S96" s="32"/>
      <c r="T96" s="32"/>
    </row>
    <row r="97" spans="1:20" ht="137.25" customHeight="1" x14ac:dyDescent="0.25">
      <c r="A97" s="36" t="s">
        <v>166</v>
      </c>
      <c r="B97" s="37" t="s">
        <v>267</v>
      </c>
      <c r="C97" s="37" t="s">
        <v>274</v>
      </c>
      <c r="D97" s="37" t="s">
        <v>327</v>
      </c>
      <c r="E97" s="37"/>
      <c r="F97" s="51" t="s">
        <v>435</v>
      </c>
      <c r="G97" s="87" t="s">
        <v>1204</v>
      </c>
      <c r="H97" s="83" t="s">
        <v>95</v>
      </c>
      <c r="I97" s="37" t="s">
        <v>446</v>
      </c>
      <c r="J97" s="37" t="str">
        <f>'Степень влияния (ГАБС)'!H91</f>
        <v>Высокая</v>
      </c>
      <c r="K97" s="37"/>
      <c r="L97" s="47">
        <f>'Г(М)ФК (ГАБС)'!I90</f>
        <v>0</v>
      </c>
      <c r="M97" s="47" t="str">
        <f>'КФМ (ГАБС)'!E90</f>
        <v>Х</v>
      </c>
      <c r="N97" s="37" t="s">
        <v>124</v>
      </c>
      <c r="O97" s="37" t="str">
        <f t="shared" si="1"/>
        <v>Значимый</v>
      </c>
      <c r="P97" s="37"/>
      <c r="Q97" s="37"/>
      <c r="R97" s="37"/>
      <c r="S97" s="37"/>
      <c r="T97" s="37"/>
    </row>
    <row r="98" spans="1:20" ht="137.25" customHeight="1" x14ac:dyDescent="0.25">
      <c r="A98" s="36" t="s">
        <v>167</v>
      </c>
      <c r="B98" s="37" t="s">
        <v>267</v>
      </c>
      <c r="C98" s="37" t="s">
        <v>274</v>
      </c>
      <c r="D98" s="37" t="s">
        <v>328</v>
      </c>
      <c r="E98" s="37"/>
      <c r="F98" s="51" t="s">
        <v>435</v>
      </c>
      <c r="G98" s="87" t="s">
        <v>1204</v>
      </c>
      <c r="H98" s="83" t="s">
        <v>95</v>
      </c>
      <c r="I98" s="37" t="s">
        <v>446</v>
      </c>
      <c r="J98" s="37" t="str">
        <f>'Степень влияния (ГАБС)'!H92</f>
        <v>Высокая</v>
      </c>
      <c r="K98" s="37"/>
      <c r="L98" s="47">
        <f>'Г(М)ФК (ГАБС)'!I91</f>
        <v>0</v>
      </c>
      <c r="M98" s="47" t="str">
        <f>'КФМ (ГАБС)'!E91</f>
        <v>Х</v>
      </c>
      <c r="N98" s="37" t="s">
        <v>124</v>
      </c>
      <c r="O98" s="37" t="str">
        <f t="shared" si="1"/>
        <v>Значимый</v>
      </c>
      <c r="P98" s="37"/>
      <c r="Q98" s="37"/>
      <c r="R98" s="37"/>
      <c r="S98" s="37"/>
      <c r="T98" s="37"/>
    </row>
    <row r="99" spans="1:20" ht="137.25" customHeight="1" x14ac:dyDescent="0.25">
      <c r="A99" s="36" t="s">
        <v>168</v>
      </c>
      <c r="B99" s="37" t="s">
        <v>267</v>
      </c>
      <c r="C99" s="37" t="s">
        <v>274</v>
      </c>
      <c r="D99" s="37" t="s">
        <v>329</v>
      </c>
      <c r="E99" s="37"/>
      <c r="F99" s="51" t="s">
        <v>435</v>
      </c>
      <c r="G99" s="87" t="s">
        <v>1204</v>
      </c>
      <c r="H99" s="83" t="s">
        <v>95</v>
      </c>
      <c r="I99" s="37" t="s">
        <v>446</v>
      </c>
      <c r="J99" s="37" t="str">
        <f>'Степень влияния (ГАБС)'!H93</f>
        <v>Высокая</v>
      </c>
      <c r="K99" s="37"/>
      <c r="L99" s="47">
        <f>'Г(М)ФК (ГАБС)'!I92</f>
        <v>0</v>
      </c>
      <c r="M99" s="47" t="str">
        <f>'КФМ (ГАБС)'!E92</f>
        <v>Х</v>
      </c>
      <c r="N99" s="37" t="s">
        <v>124</v>
      </c>
      <c r="O99" s="37" t="str">
        <f t="shared" si="1"/>
        <v>Значимый</v>
      </c>
      <c r="P99" s="37"/>
      <c r="Q99" s="37"/>
      <c r="R99" s="37"/>
      <c r="S99" s="37"/>
      <c r="T99" s="37"/>
    </row>
    <row r="100" spans="1:20" ht="189" customHeight="1" x14ac:dyDescent="0.25">
      <c r="A100" s="36" t="s">
        <v>169</v>
      </c>
      <c r="B100" s="37" t="s">
        <v>267</v>
      </c>
      <c r="C100" s="37" t="s">
        <v>274</v>
      </c>
      <c r="D100" s="37" t="s">
        <v>330</v>
      </c>
      <c r="E100" s="37"/>
      <c r="F100" s="51" t="s">
        <v>435</v>
      </c>
      <c r="G100" s="87" t="s">
        <v>1204</v>
      </c>
      <c r="H100" s="83" t="s">
        <v>95</v>
      </c>
      <c r="I100" s="37" t="s">
        <v>447</v>
      </c>
      <c r="J100" s="37" t="str">
        <f>'Степень влияния (ГАБС)'!H94</f>
        <v>Средняя</v>
      </c>
      <c r="K100" s="37"/>
      <c r="L100" s="47">
        <f>'Г(М)ФК (ГАБС)'!I93</f>
        <v>0</v>
      </c>
      <c r="M100" s="47" t="str">
        <f>'КФМ (ГАБС)'!E93</f>
        <v>Х</v>
      </c>
      <c r="N100" s="37" t="s">
        <v>124</v>
      </c>
      <c r="O100" s="37" t="str">
        <f t="shared" si="1"/>
        <v>Значимый</v>
      </c>
      <c r="P100" s="37"/>
      <c r="Q100" s="37"/>
      <c r="R100" s="37"/>
      <c r="S100" s="37"/>
      <c r="T100" s="37"/>
    </row>
    <row r="101" spans="1:20" ht="137.25" customHeight="1" x14ac:dyDescent="0.25">
      <c r="A101" s="38" t="s">
        <v>170</v>
      </c>
      <c r="B101" s="32" t="s">
        <v>50</v>
      </c>
      <c r="C101" s="32" t="s">
        <v>275</v>
      </c>
      <c r="D101" s="32" t="s">
        <v>331</v>
      </c>
      <c r="E101" s="32"/>
      <c r="F101" s="65" t="s">
        <v>435</v>
      </c>
      <c r="G101" s="86" t="s">
        <v>1204</v>
      </c>
      <c r="H101" s="82" t="s">
        <v>95</v>
      </c>
      <c r="I101" s="32" t="s">
        <v>446</v>
      </c>
      <c r="J101" s="32" t="str">
        <f>'Степень влияния (ГАБС)'!H95</f>
        <v>Высокая</v>
      </c>
      <c r="K101" s="32"/>
      <c r="L101" s="49">
        <f>'Г(М)ФК (ГАБС)'!I94</f>
        <v>0</v>
      </c>
      <c r="M101" s="49" t="str">
        <f>'КФМ (ГАБС)'!E94</f>
        <v>Х</v>
      </c>
      <c r="N101" s="32" t="s">
        <v>124</v>
      </c>
      <c r="O101" s="32" t="str">
        <f t="shared" si="1"/>
        <v>Значимый</v>
      </c>
      <c r="P101" s="32"/>
      <c r="Q101" s="32"/>
      <c r="R101" s="32"/>
      <c r="S101" s="32"/>
      <c r="T101" s="32"/>
    </row>
    <row r="102" spans="1:20" ht="137.25" customHeight="1" x14ac:dyDescent="0.25">
      <c r="A102" s="38" t="s">
        <v>171</v>
      </c>
      <c r="B102" s="32" t="s">
        <v>50</v>
      </c>
      <c r="C102" s="32" t="s">
        <v>275</v>
      </c>
      <c r="D102" s="32" t="s">
        <v>332</v>
      </c>
      <c r="E102" s="32"/>
      <c r="F102" s="65" t="s">
        <v>435</v>
      </c>
      <c r="G102" s="86" t="s">
        <v>1204</v>
      </c>
      <c r="H102" s="82" t="s">
        <v>95</v>
      </c>
      <c r="I102" s="32" t="s">
        <v>446</v>
      </c>
      <c r="J102" s="32" t="str">
        <f>'Степень влияния (ГАБС)'!H96</f>
        <v>Высокая</v>
      </c>
      <c r="K102" s="32"/>
      <c r="L102" s="49">
        <f>'Г(М)ФК (ГАБС)'!I95</f>
        <v>0</v>
      </c>
      <c r="M102" s="49" t="str">
        <f>'КФМ (ГАБС)'!E95</f>
        <v>Х</v>
      </c>
      <c r="N102" s="32" t="s">
        <v>124</v>
      </c>
      <c r="O102" s="32" t="str">
        <f t="shared" si="1"/>
        <v>Значимый</v>
      </c>
      <c r="P102" s="32"/>
      <c r="Q102" s="32"/>
      <c r="R102" s="32"/>
      <c r="S102" s="32"/>
      <c r="T102" s="32"/>
    </row>
    <row r="103" spans="1:20" ht="137.25" customHeight="1" x14ac:dyDescent="0.25">
      <c r="A103" s="38" t="s">
        <v>172</v>
      </c>
      <c r="B103" s="32" t="s">
        <v>50</v>
      </c>
      <c r="C103" s="32" t="s">
        <v>275</v>
      </c>
      <c r="D103" s="32" t="s">
        <v>333</v>
      </c>
      <c r="E103" s="32"/>
      <c r="F103" s="65" t="s">
        <v>435</v>
      </c>
      <c r="G103" s="86" t="s">
        <v>1204</v>
      </c>
      <c r="H103" s="82" t="s">
        <v>95</v>
      </c>
      <c r="I103" s="32" t="s">
        <v>447</v>
      </c>
      <c r="J103" s="32" t="str">
        <f>'Степень влияния (ГАБС)'!H97</f>
        <v>Средняя</v>
      </c>
      <c r="K103" s="32"/>
      <c r="L103" s="49">
        <f>'Г(М)ФК (ГАБС)'!I96</f>
        <v>0</v>
      </c>
      <c r="M103" s="49" t="str">
        <f>'КФМ (ГАБС)'!E96</f>
        <v>Х</v>
      </c>
      <c r="N103" s="32" t="s">
        <v>124</v>
      </c>
      <c r="O103" s="32" t="str">
        <f t="shared" si="1"/>
        <v>Значимый</v>
      </c>
      <c r="P103" s="32"/>
      <c r="Q103" s="32"/>
      <c r="R103" s="32"/>
      <c r="S103" s="32"/>
      <c r="T103" s="32"/>
    </row>
    <row r="104" spans="1:20" ht="360.75" customHeight="1" x14ac:dyDescent="0.25">
      <c r="A104" s="33" t="s">
        <v>173</v>
      </c>
      <c r="B104" s="34" t="s">
        <v>50</v>
      </c>
      <c r="C104" s="34" t="s">
        <v>276</v>
      </c>
      <c r="D104" s="34" t="s">
        <v>334</v>
      </c>
      <c r="E104" s="34"/>
      <c r="F104" s="58" t="s">
        <v>436</v>
      </c>
      <c r="G104" s="109" t="s">
        <v>1205</v>
      </c>
      <c r="H104" s="99" t="s">
        <v>95</v>
      </c>
      <c r="I104" s="34" t="s">
        <v>448</v>
      </c>
      <c r="J104" s="34" t="str">
        <f>'Степень влияния (ГАБС)'!H98</f>
        <v>Высокая</v>
      </c>
      <c r="K104" s="34"/>
      <c r="L104" s="35">
        <f>'Г(М)ФК (ГАБС)'!I97</f>
        <v>0</v>
      </c>
      <c r="M104" s="35">
        <f>'КФМ (ГАБС)'!E97</f>
        <v>0</v>
      </c>
      <c r="N104" s="34" t="s">
        <v>123</v>
      </c>
      <c r="O104" s="34" t="str">
        <f t="shared" si="1"/>
        <v>Значимый</v>
      </c>
      <c r="P104" s="34"/>
      <c r="Q104" s="34"/>
      <c r="R104" s="34"/>
      <c r="S104" s="34"/>
      <c r="T104" s="34"/>
    </row>
    <row r="105" spans="1:20" ht="137.25" customHeight="1" x14ac:dyDescent="0.25">
      <c r="A105" s="33" t="s">
        <v>174</v>
      </c>
      <c r="B105" s="34" t="s">
        <v>50</v>
      </c>
      <c r="C105" s="34" t="s">
        <v>276</v>
      </c>
      <c r="D105" s="34" t="s">
        <v>335</v>
      </c>
      <c r="E105" s="34"/>
      <c r="F105" s="58" t="s">
        <v>436</v>
      </c>
      <c r="G105" s="109" t="s">
        <v>1205</v>
      </c>
      <c r="H105" s="99" t="s">
        <v>95</v>
      </c>
      <c r="I105" s="34" t="s">
        <v>448</v>
      </c>
      <c r="J105" s="34" t="str">
        <f>'Степень влияния (ГАБС)'!H99</f>
        <v>Высокая</v>
      </c>
      <c r="K105" s="34"/>
      <c r="L105" s="35">
        <f>'Г(М)ФК (ГАБС)'!I98</f>
        <v>0</v>
      </c>
      <c r="M105" s="35">
        <f>'КФМ (ГАБС)'!E98</f>
        <v>0</v>
      </c>
      <c r="N105" s="34" t="s">
        <v>123</v>
      </c>
      <c r="O105" s="34" t="str">
        <f t="shared" si="1"/>
        <v>Значимый</v>
      </c>
      <c r="P105" s="34"/>
      <c r="Q105" s="34"/>
      <c r="R105" s="34"/>
      <c r="S105" s="34"/>
      <c r="T105" s="34"/>
    </row>
    <row r="106" spans="1:20" ht="137.25" customHeight="1" x14ac:dyDescent="0.25">
      <c r="A106" s="33" t="s">
        <v>175</v>
      </c>
      <c r="B106" s="34" t="s">
        <v>50</v>
      </c>
      <c r="C106" s="34" t="s">
        <v>276</v>
      </c>
      <c r="D106" s="34" t="s">
        <v>336</v>
      </c>
      <c r="E106" s="34"/>
      <c r="F106" s="58" t="s">
        <v>436</v>
      </c>
      <c r="G106" s="109" t="s">
        <v>1205</v>
      </c>
      <c r="H106" s="99" t="s">
        <v>95</v>
      </c>
      <c r="I106" s="34" t="s">
        <v>448</v>
      </c>
      <c r="J106" s="34" t="str">
        <f>'Степень влияния (ГАБС)'!H100</f>
        <v>Высокая</v>
      </c>
      <c r="K106" s="34"/>
      <c r="L106" s="35">
        <f>'Г(М)ФК (ГАБС)'!I99</f>
        <v>0</v>
      </c>
      <c r="M106" s="35">
        <f>'КФМ (ГАБС)'!E99</f>
        <v>0</v>
      </c>
      <c r="N106" s="34" t="s">
        <v>123</v>
      </c>
      <c r="O106" s="34" t="str">
        <f t="shared" si="1"/>
        <v>Значимый</v>
      </c>
      <c r="P106" s="34"/>
      <c r="Q106" s="34"/>
      <c r="R106" s="34"/>
      <c r="S106" s="34"/>
      <c r="T106" s="34"/>
    </row>
    <row r="107" spans="1:20" ht="137.25" customHeight="1" x14ac:dyDescent="0.25">
      <c r="A107" s="39" t="s">
        <v>176</v>
      </c>
      <c r="B107" s="16" t="s">
        <v>267</v>
      </c>
      <c r="C107" s="16" t="s">
        <v>277</v>
      </c>
      <c r="D107" s="16" t="s">
        <v>337</v>
      </c>
      <c r="E107" s="16"/>
      <c r="F107" s="15" t="s">
        <v>437</v>
      </c>
      <c r="G107" s="110" t="s">
        <v>1204</v>
      </c>
      <c r="H107" s="100" t="s">
        <v>95</v>
      </c>
      <c r="I107" s="16" t="s">
        <v>448</v>
      </c>
      <c r="J107" s="16" t="str">
        <f>'Степень влияния (ГАБС)'!H101</f>
        <v>Высокая</v>
      </c>
      <c r="K107" s="16"/>
      <c r="L107" s="50">
        <f>'Г(М)ФК (ГАБС)'!I100</f>
        <v>0</v>
      </c>
      <c r="M107" s="50">
        <f>'КФМ (ГАБС)'!E100</f>
        <v>0</v>
      </c>
      <c r="N107" s="16" t="s">
        <v>124</v>
      </c>
      <c r="O107" s="16" t="str">
        <f t="shared" si="1"/>
        <v>Значимый</v>
      </c>
      <c r="P107" s="16"/>
      <c r="Q107" s="16"/>
      <c r="R107" s="16"/>
      <c r="S107" s="16"/>
      <c r="T107" s="16"/>
    </row>
    <row r="108" spans="1:20" ht="137.25" customHeight="1" x14ac:dyDescent="0.25">
      <c r="A108" s="39" t="s">
        <v>177</v>
      </c>
      <c r="B108" s="16" t="s">
        <v>267</v>
      </c>
      <c r="C108" s="16" t="s">
        <v>277</v>
      </c>
      <c r="D108" s="16" t="s">
        <v>338</v>
      </c>
      <c r="E108" s="16"/>
      <c r="F108" s="15" t="s">
        <v>437</v>
      </c>
      <c r="G108" s="110" t="s">
        <v>1204</v>
      </c>
      <c r="H108" s="100" t="s">
        <v>95</v>
      </c>
      <c r="I108" s="16" t="s">
        <v>448</v>
      </c>
      <c r="J108" s="16" t="str">
        <f>'Степень влияния (ГАБС)'!H102</f>
        <v>Высокая</v>
      </c>
      <c r="K108" s="16"/>
      <c r="L108" s="50">
        <f>'Г(М)ФК (ГАБС)'!I101</f>
        <v>0</v>
      </c>
      <c r="M108" s="50">
        <f>'КФМ (ГАБС)'!E101</f>
        <v>0</v>
      </c>
      <c r="N108" s="16" t="s">
        <v>124</v>
      </c>
      <c r="O108" s="16" t="str">
        <f t="shared" si="1"/>
        <v>Значимый</v>
      </c>
      <c r="P108" s="16"/>
      <c r="Q108" s="16"/>
      <c r="R108" s="16"/>
      <c r="S108" s="16"/>
      <c r="T108" s="16"/>
    </row>
    <row r="109" spans="1:20" ht="137.25" customHeight="1" x14ac:dyDescent="0.25">
      <c r="A109" s="39" t="s">
        <v>178</v>
      </c>
      <c r="B109" s="16" t="s">
        <v>267</v>
      </c>
      <c r="C109" s="16" t="s">
        <v>277</v>
      </c>
      <c r="D109" s="16" t="s">
        <v>339</v>
      </c>
      <c r="E109" s="16"/>
      <c r="F109" s="15" t="s">
        <v>437</v>
      </c>
      <c r="G109" s="110" t="s">
        <v>1204</v>
      </c>
      <c r="H109" s="100" t="s">
        <v>95</v>
      </c>
      <c r="I109" s="16" t="s">
        <v>448</v>
      </c>
      <c r="J109" s="16" t="str">
        <f>'Степень влияния (ГАБС)'!H103</f>
        <v>Высокая</v>
      </c>
      <c r="K109" s="16"/>
      <c r="L109" s="50">
        <f>'Г(М)ФК (ГАБС)'!I102</f>
        <v>0</v>
      </c>
      <c r="M109" s="50">
        <f>'КФМ (ГАБС)'!E102</f>
        <v>0</v>
      </c>
      <c r="N109" s="16" t="s">
        <v>124</v>
      </c>
      <c r="O109" s="16" t="str">
        <f t="shared" si="1"/>
        <v>Значимый</v>
      </c>
      <c r="P109" s="16"/>
      <c r="Q109" s="16"/>
      <c r="R109" s="16"/>
      <c r="S109" s="16"/>
      <c r="T109" s="16"/>
    </row>
    <row r="110" spans="1:20" ht="137.25" customHeight="1" x14ac:dyDescent="0.25">
      <c r="A110" s="39" t="s">
        <v>179</v>
      </c>
      <c r="B110" s="16" t="s">
        <v>267</v>
      </c>
      <c r="C110" s="16" t="s">
        <v>277</v>
      </c>
      <c r="D110" s="16" t="s">
        <v>340</v>
      </c>
      <c r="E110" s="16"/>
      <c r="F110" s="15" t="s">
        <v>437</v>
      </c>
      <c r="G110" s="110" t="s">
        <v>1205</v>
      </c>
      <c r="H110" s="100" t="s">
        <v>95</v>
      </c>
      <c r="I110" s="16" t="s">
        <v>448</v>
      </c>
      <c r="J110" s="16" t="str">
        <f>'Степень влияния (ГАБС)'!H104</f>
        <v>Высокая</v>
      </c>
      <c r="K110" s="16"/>
      <c r="L110" s="50">
        <f>'Г(М)ФК (ГАБС)'!I103</f>
        <v>0</v>
      </c>
      <c r="M110" s="50">
        <f>'КФМ (ГАБС)'!E103</f>
        <v>0</v>
      </c>
      <c r="N110" s="16" t="s">
        <v>124</v>
      </c>
      <c r="O110" s="16" t="str">
        <f t="shared" si="1"/>
        <v>Значимый</v>
      </c>
      <c r="P110" s="16"/>
      <c r="Q110" s="16"/>
      <c r="R110" s="16"/>
      <c r="S110" s="16"/>
      <c r="T110" s="16"/>
    </row>
    <row r="111" spans="1:20" ht="137.25" customHeight="1" x14ac:dyDescent="0.25">
      <c r="A111" s="33" t="s">
        <v>180</v>
      </c>
      <c r="B111" s="34" t="s">
        <v>50</v>
      </c>
      <c r="C111" s="34" t="s">
        <v>278</v>
      </c>
      <c r="D111" s="34" t="s">
        <v>341</v>
      </c>
      <c r="E111" s="34"/>
      <c r="F111" s="58" t="s">
        <v>95</v>
      </c>
      <c r="G111" s="109" t="s">
        <v>1204</v>
      </c>
      <c r="H111" s="99" t="s">
        <v>95</v>
      </c>
      <c r="I111" s="34" t="s">
        <v>448</v>
      </c>
      <c r="J111" s="34" t="str">
        <f>'Степень влияния (ГАБС)'!H105</f>
        <v>Средняя</v>
      </c>
      <c r="K111" s="34"/>
      <c r="L111" s="35">
        <f>'Г(М)ФК (ГАБС)'!I104</f>
        <v>0</v>
      </c>
      <c r="M111" s="35" t="str">
        <f>'КФМ (ГАБС)'!E104</f>
        <v>Х</v>
      </c>
      <c r="N111" s="34" t="s">
        <v>123</v>
      </c>
      <c r="O111" s="34" t="str">
        <f t="shared" si="1"/>
        <v>Незначимый</v>
      </c>
      <c r="P111" s="34"/>
      <c r="Q111" s="34"/>
      <c r="R111" s="34"/>
      <c r="S111" s="34"/>
      <c r="T111" s="34"/>
    </row>
    <row r="112" spans="1:20" ht="137.25" customHeight="1" x14ac:dyDescent="0.25">
      <c r="A112" s="33" t="s">
        <v>181</v>
      </c>
      <c r="B112" s="34" t="s">
        <v>50</v>
      </c>
      <c r="C112" s="34" t="s">
        <v>278</v>
      </c>
      <c r="D112" s="34" t="s">
        <v>337</v>
      </c>
      <c r="E112" s="34"/>
      <c r="F112" s="58" t="s">
        <v>95</v>
      </c>
      <c r="G112" s="109" t="s">
        <v>1204</v>
      </c>
      <c r="H112" s="99" t="s">
        <v>95</v>
      </c>
      <c r="I112" s="34" t="s">
        <v>448</v>
      </c>
      <c r="J112" s="34" t="str">
        <f>'Степень влияния (ГАБС)'!H106</f>
        <v>Средняя</v>
      </c>
      <c r="K112" s="34"/>
      <c r="L112" s="35">
        <f>'Г(М)ФК (ГАБС)'!I105</f>
        <v>0</v>
      </c>
      <c r="M112" s="35" t="str">
        <f>'КФМ (ГАБС)'!E105</f>
        <v>Х</v>
      </c>
      <c r="N112" s="34" t="s">
        <v>123</v>
      </c>
      <c r="O112" s="34" t="str">
        <f t="shared" si="1"/>
        <v>Незначимый</v>
      </c>
      <c r="P112" s="34"/>
      <c r="Q112" s="34"/>
      <c r="R112" s="34"/>
      <c r="S112" s="34"/>
      <c r="T112" s="34"/>
    </row>
    <row r="113" spans="1:20" ht="137.25" customHeight="1" x14ac:dyDescent="0.25">
      <c r="A113" s="33" t="s">
        <v>182</v>
      </c>
      <c r="B113" s="34" t="s">
        <v>50</v>
      </c>
      <c r="C113" s="34" t="s">
        <v>278</v>
      </c>
      <c r="D113" s="34" t="s">
        <v>338</v>
      </c>
      <c r="E113" s="34"/>
      <c r="F113" s="58" t="s">
        <v>95</v>
      </c>
      <c r="G113" s="109" t="s">
        <v>1204</v>
      </c>
      <c r="H113" s="99" t="s">
        <v>95</v>
      </c>
      <c r="I113" s="34" t="s">
        <v>448</v>
      </c>
      <c r="J113" s="34" t="str">
        <f>'Степень влияния (ГАБС)'!H107</f>
        <v>Средняя</v>
      </c>
      <c r="K113" s="34"/>
      <c r="L113" s="35">
        <f>'Г(М)ФК (ГАБС)'!I106</f>
        <v>0</v>
      </c>
      <c r="M113" s="35" t="str">
        <f>'КФМ (ГАБС)'!E106</f>
        <v>Х</v>
      </c>
      <c r="N113" s="34" t="s">
        <v>123</v>
      </c>
      <c r="O113" s="34" t="str">
        <f t="shared" si="1"/>
        <v>Незначимый</v>
      </c>
      <c r="P113" s="34"/>
      <c r="Q113" s="34"/>
      <c r="R113" s="34"/>
      <c r="S113" s="34"/>
      <c r="T113" s="34"/>
    </row>
    <row r="114" spans="1:20" ht="137.25" customHeight="1" x14ac:dyDescent="0.25">
      <c r="A114" s="33" t="s">
        <v>183</v>
      </c>
      <c r="B114" s="34" t="s">
        <v>50</v>
      </c>
      <c r="C114" s="34" t="s">
        <v>278</v>
      </c>
      <c r="D114" s="34" t="s">
        <v>342</v>
      </c>
      <c r="E114" s="34"/>
      <c r="F114" s="58" t="s">
        <v>95</v>
      </c>
      <c r="G114" s="109" t="s">
        <v>1204</v>
      </c>
      <c r="H114" s="99" t="s">
        <v>95</v>
      </c>
      <c r="I114" s="34" t="s">
        <v>448</v>
      </c>
      <c r="J114" s="34" t="str">
        <f>'Степень влияния (ГАБС)'!H108</f>
        <v>Средняя</v>
      </c>
      <c r="K114" s="34"/>
      <c r="L114" s="35">
        <f>'Г(М)ФК (ГАБС)'!I107</f>
        <v>0</v>
      </c>
      <c r="M114" s="35" t="str">
        <f>'КФМ (ГАБС)'!E107</f>
        <v>Х</v>
      </c>
      <c r="N114" s="34" t="s">
        <v>123</v>
      </c>
      <c r="O114" s="34" t="str">
        <f t="shared" si="1"/>
        <v>Незначимый</v>
      </c>
      <c r="P114" s="34"/>
      <c r="Q114" s="34"/>
      <c r="R114" s="34"/>
      <c r="S114" s="34"/>
      <c r="T114" s="34"/>
    </row>
    <row r="115" spans="1:20" ht="137.25" customHeight="1" x14ac:dyDescent="0.25">
      <c r="A115" s="33" t="s">
        <v>184</v>
      </c>
      <c r="B115" s="34" t="s">
        <v>50</v>
      </c>
      <c r="C115" s="34" t="s">
        <v>278</v>
      </c>
      <c r="D115" s="34" t="s">
        <v>340</v>
      </c>
      <c r="E115" s="34"/>
      <c r="F115" s="58" t="s">
        <v>95</v>
      </c>
      <c r="G115" s="109" t="s">
        <v>1205</v>
      </c>
      <c r="H115" s="99" t="s">
        <v>95</v>
      </c>
      <c r="I115" s="34" t="s">
        <v>448</v>
      </c>
      <c r="J115" s="34" t="str">
        <f>'Степень влияния (ГАБС)'!H109</f>
        <v>Средняя</v>
      </c>
      <c r="K115" s="34"/>
      <c r="L115" s="35">
        <f>'Г(М)ФК (ГАБС)'!I108</f>
        <v>0</v>
      </c>
      <c r="M115" s="35" t="str">
        <f>'Справочные показатели (ГАБС)'!F3</f>
        <v>Справочно: Изменение доли кассового исполнения по расходам на реализацию федеральных проектов в объеме бюджетных ассигнований на реализацию федеральных проектов по главе 092 «Министерство финансов Российской Федерации» -  0</v>
      </c>
      <c r="N115" s="34" t="s">
        <v>123</v>
      </c>
      <c r="O115" s="34" t="str">
        <f t="shared" si="1"/>
        <v>Незначимый</v>
      </c>
      <c r="P115" s="34"/>
      <c r="Q115" s="34"/>
      <c r="R115" s="34"/>
      <c r="S115" s="34"/>
      <c r="T115" s="34"/>
    </row>
    <row r="116" spans="1:20" ht="165" customHeight="1" x14ac:dyDescent="0.25">
      <c r="A116" s="39" t="s">
        <v>185</v>
      </c>
      <c r="B116" s="16" t="s">
        <v>268</v>
      </c>
      <c r="C116" s="16" t="s">
        <v>1157</v>
      </c>
      <c r="D116" s="16" t="s">
        <v>337</v>
      </c>
      <c r="E116" s="16"/>
      <c r="F116" s="15" t="s">
        <v>95</v>
      </c>
      <c r="G116" s="110" t="s">
        <v>1204</v>
      </c>
      <c r="H116" s="100" t="s">
        <v>95</v>
      </c>
      <c r="I116" s="16" t="s">
        <v>448</v>
      </c>
      <c r="J116" s="16" t="str">
        <f>'Степень влияния (ГАБС)'!H110</f>
        <v>Средняя</v>
      </c>
      <c r="K116" s="16"/>
      <c r="L116" s="50">
        <f>'Г(М)ФК (ГАБС)'!I109</f>
        <v>0</v>
      </c>
      <c r="M116" s="50" t="str">
        <f>'КФМ (ГАБС)'!E109</f>
        <v>Х</v>
      </c>
      <c r="N116" s="16" t="s">
        <v>123</v>
      </c>
      <c r="O116" s="16" t="str">
        <f t="shared" si="1"/>
        <v>Незначимый</v>
      </c>
      <c r="P116" s="16"/>
      <c r="Q116" s="16"/>
      <c r="R116" s="16"/>
      <c r="S116" s="16"/>
      <c r="T116" s="16"/>
    </row>
    <row r="117" spans="1:20" ht="165" customHeight="1" x14ac:dyDescent="0.25">
      <c r="A117" s="39" t="s">
        <v>186</v>
      </c>
      <c r="B117" s="16" t="s">
        <v>268</v>
      </c>
      <c r="C117" s="16" t="s">
        <v>1157</v>
      </c>
      <c r="D117" s="16" t="s">
        <v>338</v>
      </c>
      <c r="E117" s="16"/>
      <c r="F117" s="15" t="s">
        <v>95</v>
      </c>
      <c r="G117" s="110" t="s">
        <v>1204</v>
      </c>
      <c r="H117" s="100" t="s">
        <v>95</v>
      </c>
      <c r="I117" s="16" t="s">
        <v>448</v>
      </c>
      <c r="J117" s="16" t="str">
        <f>'Степень влияния (ГАБС)'!H111</f>
        <v>Средняя</v>
      </c>
      <c r="K117" s="16"/>
      <c r="L117" s="50">
        <f>'Г(М)ФК (ГАБС)'!I110</f>
        <v>0</v>
      </c>
      <c r="M117" s="50" t="str">
        <f>'КФМ (ГАБС)'!E110</f>
        <v>Х</v>
      </c>
      <c r="N117" s="16" t="s">
        <v>123</v>
      </c>
      <c r="O117" s="16" t="str">
        <f t="shared" si="1"/>
        <v>Незначимый</v>
      </c>
      <c r="P117" s="16"/>
      <c r="Q117" s="16"/>
      <c r="R117" s="16"/>
      <c r="S117" s="16"/>
      <c r="T117" s="16"/>
    </row>
    <row r="118" spans="1:20" ht="165" customHeight="1" x14ac:dyDescent="0.25">
      <c r="A118" s="39" t="s">
        <v>187</v>
      </c>
      <c r="B118" s="16" t="s">
        <v>268</v>
      </c>
      <c r="C118" s="16" t="s">
        <v>1157</v>
      </c>
      <c r="D118" s="16" t="s">
        <v>339</v>
      </c>
      <c r="E118" s="16"/>
      <c r="F118" s="15" t="s">
        <v>95</v>
      </c>
      <c r="G118" s="110" t="s">
        <v>1204</v>
      </c>
      <c r="H118" s="100" t="s">
        <v>95</v>
      </c>
      <c r="I118" s="16" t="s">
        <v>448</v>
      </c>
      <c r="J118" s="16" t="str">
        <f>'Степень влияния (ГАБС)'!H112</f>
        <v>Средняя</v>
      </c>
      <c r="K118" s="16"/>
      <c r="L118" s="50">
        <f>'Г(М)ФК (ГАБС)'!I111</f>
        <v>0</v>
      </c>
      <c r="M118" s="50" t="str">
        <f>'КФМ (ГАБС)'!E111</f>
        <v>Х</v>
      </c>
      <c r="N118" s="16" t="s">
        <v>123</v>
      </c>
      <c r="O118" s="16" t="str">
        <f t="shared" si="1"/>
        <v>Незначимый</v>
      </c>
      <c r="P118" s="16"/>
      <c r="Q118" s="16"/>
      <c r="R118" s="16"/>
      <c r="S118" s="16"/>
      <c r="T118" s="16"/>
    </row>
    <row r="119" spans="1:20" ht="137.25" customHeight="1" x14ac:dyDescent="0.25">
      <c r="A119" s="33" t="s">
        <v>188</v>
      </c>
      <c r="B119" s="34" t="s">
        <v>50</v>
      </c>
      <c r="C119" s="34" t="s">
        <v>279</v>
      </c>
      <c r="D119" s="34" t="s">
        <v>343</v>
      </c>
      <c r="E119" s="34"/>
      <c r="F119" s="58" t="s">
        <v>436</v>
      </c>
      <c r="G119" s="109" t="s">
        <v>1204</v>
      </c>
      <c r="H119" s="99" t="s">
        <v>95</v>
      </c>
      <c r="I119" s="34" t="s">
        <v>448</v>
      </c>
      <c r="J119" s="34" t="str">
        <f>'Степень влияния (ГАБС)'!H113</f>
        <v>Высокая</v>
      </c>
      <c r="K119" s="34"/>
      <c r="L119" s="35">
        <f>'Г(М)ФК (ГАБС)'!I112</f>
        <v>0</v>
      </c>
      <c r="M119" s="35">
        <f>'КФМ (ГАБС)'!E112</f>
        <v>0</v>
      </c>
      <c r="N119" s="34" t="s">
        <v>123</v>
      </c>
      <c r="O119" s="34" t="str">
        <f t="shared" si="1"/>
        <v>Значимый</v>
      </c>
      <c r="P119" s="34"/>
      <c r="Q119" s="34"/>
      <c r="R119" s="34"/>
      <c r="S119" s="34"/>
      <c r="T119" s="34"/>
    </row>
    <row r="120" spans="1:20" ht="137.25" customHeight="1" x14ac:dyDescent="0.25">
      <c r="A120" s="33" t="s">
        <v>189</v>
      </c>
      <c r="B120" s="34" t="s">
        <v>50</v>
      </c>
      <c r="C120" s="34" t="s">
        <v>279</v>
      </c>
      <c r="D120" s="34" t="s">
        <v>344</v>
      </c>
      <c r="E120" s="34"/>
      <c r="F120" s="58" t="s">
        <v>436</v>
      </c>
      <c r="G120" s="109" t="s">
        <v>1204</v>
      </c>
      <c r="H120" s="99" t="s">
        <v>95</v>
      </c>
      <c r="I120" s="34" t="s">
        <v>448</v>
      </c>
      <c r="J120" s="34" t="str">
        <f>'Степень влияния (ГАБС)'!H114</f>
        <v>Высокая</v>
      </c>
      <c r="K120" s="34"/>
      <c r="L120" s="35">
        <f>'Г(М)ФК (ГАБС)'!I113</f>
        <v>0</v>
      </c>
      <c r="M120" s="35">
        <f>'КФМ (ГАБС)'!E113</f>
        <v>0</v>
      </c>
      <c r="N120" s="34" t="s">
        <v>123</v>
      </c>
      <c r="O120" s="34" t="str">
        <f t="shared" si="1"/>
        <v>Значимый</v>
      </c>
      <c r="P120" s="34"/>
      <c r="Q120" s="34"/>
      <c r="R120" s="34"/>
      <c r="S120" s="34"/>
      <c r="T120" s="34"/>
    </row>
    <row r="121" spans="1:20" ht="137.25" customHeight="1" x14ac:dyDescent="0.25">
      <c r="A121" s="33" t="s">
        <v>190</v>
      </c>
      <c r="B121" s="34" t="s">
        <v>50</v>
      </c>
      <c r="C121" s="34" t="s">
        <v>279</v>
      </c>
      <c r="D121" s="34" t="s">
        <v>338</v>
      </c>
      <c r="E121" s="34"/>
      <c r="F121" s="58" t="s">
        <v>436</v>
      </c>
      <c r="G121" s="109" t="s">
        <v>1204</v>
      </c>
      <c r="H121" s="99" t="s">
        <v>95</v>
      </c>
      <c r="I121" s="34" t="s">
        <v>448</v>
      </c>
      <c r="J121" s="34" t="str">
        <f>'Степень влияния (ГАБС)'!H115</f>
        <v>Высокая</v>
      </c>
      <c r="K121" s="34"/>
      <c r="L121" s="35">
        <f>'Г(М)ФК (ГАБС)'!I114</f>
        <v>0</v>
      </c>
      <c r="M121" s="35">
        <f>'КФМ (ГАБС)'!E114</f>
        <v>0</v>
      </c>
      <c r="N121" s="34" t="s">
        <v>123</v>
      </c>
      <c r="O121" s="34" t="str">
        <f t="shared" si="1"/>
        <v>Значимый</v>
      </c>
      <c r="P121" s="34"/>
      <c r="Q121" s="34"/>
      <c r="R121" s="34"/>
      <c r="S121" s="34"/>
      <c r="T121" s="34"/>
    </row>
    <row r="122" spans="1:20" ht="273" customHeight="1" x14ac:dyDescent="0.25">
      <c r="A122" s="33" t="s">
        <v>191</v>
      </c>
      <c r="B122" s="34" t="s">
        <v>50</v>
      </c>
      <c r="C122" s="34" t="s">
        <v>279</v>
      </c>
      <c r="D122" s="34" t="s">
        <v>345</v>
      </c>
      <c r="E122" s="34"/>
      <c r="F122" s="58" t="s">
        <v>436</v>
      </c>
      <c r="G122" s="109" t="s">
        <v>1204</v>
      </c>
      <c r="H122" s="99" t="s">
        <v>95</v>
      </c>
      <c r="I122" s="34" t="s">
        <v>448</v>
      </c>
      <c r="J122" s="34" t="str">
        <f>'Степень влияния (ГАБС)'!H116</f>
        <v>Высокая</v>
      </c>
      <c r="K122" s="34"/>
      <c r="L122" s="35">
        <f>'Г(М)ФК (ГАБС)'!I115</f>
        <v>0</v>
      </c>
      <c r="M122" s="35">
        <f>'КФМ (ГАБС)'!E115</f>
        <v>0</v>
      </c>
      <c r="N122" s="34" t="s">
        <v>123</v>
      </c>
      <c r="O122" s="34" t="str">
        <f t="shared" si="1"/>
        <v>Значимый</v>
      </c>
      <c r="P122" s="34"/>
      <c r="Q122" s="34"/>
      <c r="R122" s="34"/>
      <c r="S122" s="34"/>
      <c r="T122" s="34"/>
    </row>
    <row r="123" spans="1:20" ht="137.25" customHeight="1" x14ac:dyDescent="0.25">
      <c r="A123" s="39" t="s">
        <v>192</v>
      </c>
      <c r="B123" s="16" t="s">
        <v>50</v>
      </c>
      <c r="C123" s="16" t="s">
        <v>280</v>
      </c>
      <c r="D123" s="16" t="s">
        <v>344</v>
      </c>
      <c r="E123" s="16"/>
      <c r="F123" s="15" t="s">
        <v>438</v>
      </c>
      <c r="G123" s="110" t="s">
        <v>1204</v>
      </c>
      <c r="H123" s="100" t="s">
        <v>95</v>
      </c>
      <c r="I123" s="16" t="s">
        <v>448</v>
      </c>
      <c r="J123" s="16" t="str">
        <f>'Степень влияния (ГАБС)'!H117</f>
        <v>Высокая</v>
      </c>
      <c r="K123" s="16"/>
      <c r="L123" s="50">
        <f>'Г(М)ФК (ГАБС)'!I116</f>
        <v>0</v>
      </c>
      <c r="M123" s="50">
        <f>'КФМ (ГАБС)'!E116</f>
        <v>0</v>
      </c>
      <c r="N123" s="16" t="s">
        <v>123</v>
      </c>
      <c r="O123" s="16" t="str">
        <f t="shared" si="1"/>
        <v>Значимый</v>
      </c>
      <c r="P123" s="16"/>
      <c r="Q123" s="16"/>
      <c r="R123" s="16"/>
      <c r="S123" s="16"/>
      <c r="T123" s="16"/>
    </row>
    <row r="124" spans="1:20" ht="137.25" customHeight="1" x14ac:dyDescent="0.25">
      <c r="A124" s="39" t="s">
        <v>193</v>
      </c>
      <c r="B124" s="16" t="s">
        <v>50</v>
      </c>
      <c r="C124" s="16" t="s">
        <v>280</v>
      </c>
      <c r="D124" s="16" t="s">
        <v>346</v>
      </c>
      <c r="E124" s="16"/>
      <c r="F124" s="15" t="s">
        <v>438</v>
      </c>
      <c r="G124" s="110" t="s">
        <v>1204</v>
      </c>
      <c r="H124" s="100" t="s">
        <v>95</v>
      </c>
      <c r="I124" s="16" t="s">
        <v>448</v>
      </c>
      <c r="J124" s="16" t="str">
        <f>'Степень влияния (ГАБС)'!H118</f>
        <v>Высокая</v>
      </c>
      <c r="K124" s="16"/>
      <c r="L124" s="50">
        <f>'Г(М)ФК (ГАБС)'!I117</f>
        <v>0</v>
      </c>
      <c r="M124" s="50">
        <f>'КФМ (ГАБС)'!E117</f>
        <v>0</v>
      </c>
      <c r="N124" s="16" t="s">
        <v>123</v>
      </c>
      <c r="O124" s="16" t="str">
        <f t="shared" si="1"/>
        <v>Значимый</v>
      </c>
      <c r="P124" s="16"/>
      <c r="Q124" s="16"/>
      <c r="R124" s="16"/>
      <c r="S124" s="16"/>
      <c r="T124" s="16"/>
    </row>
    <row r="125" spans="1:20" ht="137.25" customHeight="1" x14ac:dyDescent="0.25">
      <c r="A125" s="39" t="s">
        <v>194</v>
      </c>
      <c r="B125" s="16" t="s">
        <v>50</v>
      </c>
      <c r="C125" s="16" t="s">
        <v>280</v>
      </c>
      <c r="D125" s="16" t="s">
        <v>347</v>
      </c>
      <c r="E125" s="16"/>
      <c r="F125" s="15" t="s">
        <v>438</v>
      </c>
      <c r="G125" s="110" t="s">
        <v>1204</v>
      </c>
      <c r="H125" s="100" t="s">
        <v>95</v>
      </c>
      <c r="I125" s="16" t="s">
        <v>448</v>
      </c>
      <c r="J125" s="16" t="str">
        <f>'Степень влияния (ГАБС)'!H119</f>
        <v>Высокая</v>
      </c>
      <c r="K125" s="16"/>
      <c r="L125" s="50">
        <f>'Г(М)ФК (ГАБС)'!I118</f>
        <v>0</v>
      </c>
      <c r="M125" s="50">
        <f>'КФМ (ГАБС)'!E118</f>
        <v>0</v>
      </c>
      <c r="N125" s="16" t="s">
        <v>123</v>
      </c>
      <c r="O125" s="16" t="str">
        <f t="shared" si="1"/>
        <v>Значимый</v>
      </c>
      <c r="P125" s="16"/>
      <c r="Q125" s="16"/>
      <c r="R125" s="16"/>
      <c r="S125" s="16"/>
      <c r="T125" s="16"/>
    </row>
    <row r="126" spans="1:20" ht="137.25" customHeight="1" x14ac:dyDescent="0.25">
      <c r="A126" s="33" t="s">
        <v>195</v>
      </c>
      <c r="B126" s="34" t="s">
        <v>50</v>
      </c>
      <c r="C126" s="34" t="s">
        <v>281</v>
      </c>
      <c r="D126" s="34" t="s">
        <v>346</v>
      </c>
      <c r="E126" s="34"/>
      <c r="F126" s="58" t="s">
        <v>95</v>
      </c>
      <c r="G126" s="109" t="s">
        <v>1204</v>
      </c>
      <c r="H126" s="99" t="s">
        <v>95</v>
      </c>
      <c r="I126" s="34" t="s">
        <v>448</v>
      </c>
      <c r="J126" s="34" t="str">
        <f>'Степень влияния (ГАБС)'!H120</f>
        <v>Средняя</v>
      </c>
      <c r="K126" s="34"/>
      <c r="L126" s="35">
        <f>'Г(М)ФК (ГАБС)'!I119</f>
        <v>0</v>
      </c>
      <c r="M126" s="35" t="str">
        <f>'КФМ (ГАБС)'!E119</f>
        <v>Х</v>
      </c>
      <c r="N126" s="34" t="s">
        <v>123</v>
      </c>
      <c r="O126" s="34" t="str">
        <f t="shared" si="1"/>
        <v>Незначимый</v>
      </c>
      <c r="P126" s="34"/>
      <c r="Q126" s="34"/>
      <c r="R126" s="34"/>
      <c r="S126" s="34"/>
      <c r="T126" s="34"/>
    </row>
    <row r="127" spans="1:20" ht="137.25" customHeight="1" x14ac:dyDescent="0.25">
      <c r="A127" s="33" t="s">
        <v>196</v>
      </c>
      <c r="B127" s="34" t="s">
        <v>50</v>
      </c>
      <c r="C127" s="34" t="s">
        <v>281</v>
      </c>
      <c r="D127" s="34" t="s">
        <v>338</v>
      </c>
      <c r="E127" s="34"/>
      <c r="F127" s="58" t="s">
        <v>95</v>
      </c>
      <c r="G127" s="109" t="s">
        <v>1204</v>
      </c>
      <c r="H127" s="99" t="s">
        <v>95</v>
      </c>
      <c r="I127" s="34" t="s">
        <v>448</v>
      </c>
      <c r="J127" s="34" t="str">
        <f>'Степень влияния (ГАБС)'!H121</f>
        <v>Средняя</v>
      </c>
      <c r="K127" s="34"/>
      <c r="L127" s="35">
        <f>'Г(М)ФК (ГАБС)'!I120</f>
        <v>0</v>
      </c>
      <c r="M127" s="35" t="str">
        <f>'КФМ (ГАБС)'!E120</f>
        <v>Х</v>
      </c>
      <c r="N127" s="34" t="s">
        <v>123</v>
      </c>
      <c r="O127" s="34" t="str">
        <f t="shared" si="1"/>
        <v>Незначимый</v>
      </c>
      <c r="P127" s="34"/>
      <c r="Q127" s="34"/>
      <c r="R127" s="34"/>
      <c r="S127" s="34"/>
      <c r="T127" s="34"/>
    </row>
    <row r="128" spans="1:20" ht="137.25" customHeight="1" x14ac:dyDescent="0.25">
      <c r="A128" s="33" t="s">
        <v>197</v>
      </c>
      <c r="B128" s="34" t="s">
        <v>50</v>
      </c>
      <c r="C128" s="34" t="s">
        <v>281</v>
      </c>
      <c r="D128" s="34" t="s">
        <v>348</v>
      </c>
      <c r="E128" s="34"/>
      <c r="F128" s="58" t="s">
        <v>95</v>
      </c>
      <c r="G128" s="109" t="s">
        <v>1204</v>
      </c>
      <c r="H128" s="99" t="s">
        <v>95</v>
      </c>
      <c r="I128" s="34" t="s">
        <v>448</v>
      </c>
      <c r="J128" s="34" t="str">
        <f>'Степень влияния (ГАБС)'!H122</f>
        <v>Средняя</v>
      </c>
      <c r="K128" s="34"/>
      <c r="L128" s="35">
        <f>'Г(М)ФК (ГАБС)'!I121</f>
        <v>0</v>
      </c>
      <c r="M128" s="35" t="str">
        <f>'КФМ (ГАБС)'!E121</f>
        <v>Х</v>
      </c>
      <c r="N128" s="34" t="s">
        <v>123</v>
      </c>
      <c r="O128" s="34" t="str">
        <f t="shared" si="1"/>
        <v>Незначимый</v>
      </c>
      <c r="P128" s="34"/>
      <c r="Q128" s="34"/>
      <c r="R128" s="34"/>
      <c r="S128" s="34"/>
      <c r="T128" s="34"/>
    </row>
    <row r="129" spans="1:20" ht="137.25" customHeight="1" x14ac:dyDescent="0.25">
      <c r="A129" s="39" t="s">
        <v>198</v>
      </c>
      <c r="B129" s="16" t="s">
        <v>50</v>
      </c>
      <c r="C129" s="16" t="s">
        <v>1075</v>
      </c>
      <c r="D129" s="16" t="s">
        <v>349</v>
      </c>
      <c r="E129" s="16"/>
      <c r="F129" s="15" t="s">
        <v>436</v>
      </c>
      <c r="G129" s="110" t="s">
        <v>1204</v>
      </c>
      <c r="H129" s="100" t="s">
        <v>95</v>
      </c>
      <c r="I129" s="16" t="s">
        <v>448</v>
      </c>
      <c r="J129" s="16" t="str">
        <f>'Степень влияния (ГАБС)'!H123</f>
        <v>Высокая</v>
      </c>
      <c r="K129" s="16"/>
      <c r="L129" s="50">
        <f>'Г(М)ФК (ГАБС)'!I122</f>
        <v>0</v>
      </c>
      <c r="M129" s="50">
        <f>'КФМ (ГАБС)'!E122</f>
        <v>0</v>
      </c>
      <c r="N129" s="16" t="s">
        <v>123</v>
      </c>
      <c r="O129" s="16" t="str">
        <f t="shared" si="1"/>
        <v>Значимый</v>
      </c>
      <c r="P129" s="16"/>
      <c r="Q129" s="16"/>
      <c r="R129" s="16"/>
      <c r="S129" s="16"/>
      <c r="T129" s="16"/>
    </row>
    <row r="130" spans="1:20" ht="137.25" customHeight="1" x14ac:dyDescent="0.25">
      <c r="A130" s="39" t="s">
        <v>199</v>
      </c>
      <c r="B130" s="16" t="s">
        <v>50</v>
      </c>
      <c r="C130" s="16" t="s">
        <v>1075</v>
      </c>
      <c r="D130" s="16" t="s">
        <v>338</v>
      </c>
      <c r="E130" s="16"/>
      <c r="F130" s="15" t="s">
        <v>436</v>
      </c>
      <c r="G130" s="110" t="s">
        <v>1204</v>
      </c>
      <c r="H130" s="100" t="s">
        <v>95</v>
      </c>
      <c r="I130" s="16" t="s">
        <v>448</v>
      </c>
      <c r="J130" s="16" t="str">
        <f>'Степень влияния (ГАБС)'!H124</f>
        <v>Высокая</v>
      </c>
      <c r="K130" s="16"/>
      <c r="L130" s="50">
        <f>'Г(М)ФК (ГАБС)'!I123</f>
        <v>0</v>
      </c>
      <c r="M130" s="50">
        <f>'КФМ (ГАБС)'!E123</f>
        <v>0</v>
      </c>
      <c r="N130" s="16" t="s">
        <v>123</v>
      </c>
      <c r="O130" s="16" t="str">
        <f t="shared" si="1"/>
        <v>Значимый</v>
      </c>
      <c r="P130" s="16"/>
      <c r="Q130" s="16"/>
      <c r="R130" s="16"/>
      <c r="S130" s="16"/>
      <c r="T130" s="16"/>
    </row>
    <row r="131" spans="1:20" ht="137.25" customHeight="1" x14ac:dyDescent="0.25">
      <c r="A131" s="39" t="s">
        <v>200</v>
      </c>
      <c r="B131" s="16" t="s">
        <v>50</v>
      </c>
      <c r="C131" s="16" t="s">
        <v>1075</v>
      </c>
      <c r="D131" s="16" t="s">
        <v>339</v>
      </c>
      <c r="E131" s="16"/>
      <c r="F131" s="15" t="s">
        <v>436</v>
      </c>
      <c r="G131" s="110" t="s">
        <v>1204</v>
      </c>
      <c r="H131" s="100" t="s">
        <v>95</v>
      </c>
      <c r="I131" s="16" t="s">
        <v>448</v>
      </c>
      <c r="J131" s="16" t="str">
        <f>'Степень влияния (ГАБС)'!H125</f>
        <v>Высокая</v>
      </c>
      <c r="K131" s="16"/>
      <c r="L131" s="50">
        <f>'Г(М)ФК (ГАБС)'!I124</f>
        <v>0</v>
      </c>
      <c r="M131" s="50">
        <f>'КФМ (ГАБС)'!E124</f>
        <v>0</v>
      </c>
      <c r="N131" s="16" t="s">
        <v>123</v>
      </c>
      <c r="O131" s="16" t="str">
        <f t="shared" si="1"/>
        <v>Значимый</v>
      </c>
      <c r="P131" s="16"/>
      <c r="Q131" s="16"/>
      <c r="R131" s="16"/>
      <c r="S131" s="16"/>
      <c r="T131" s="16"/>
    </row>
    <row r="132" spans="1:20" ht="137.25" customHeight="1" x14ac:dyDescent="0.25">
      <c r="A132" s="39" t="s">
        <v>201</v>
      </c>
      <c r="B132" s="16" t="s">
        <v>50</v>
      </c>
      <c r="C132" s="16" t="s">
        <v>1075</v>
      </c>
      <c r="D132" s="16" t="s">
        <v>340</v>
      </c>
      <c r="E132" s="16"/>
      <c r="F132" s="15" t="s">
        <v>436</v>
      </c>
      <c r="G132" s="110" t="s">
        <v>1205</v>
      </c>
      <c r="H132" s="100" t="s">
        <v>95</v>
      </c>
      <c r="I132" s="16" t="s">
        <v>448</v>
      </c>
      <c r="J132" s="16" t="str">
        <f>'Степень влияния (ГАБС)'!H126</f>
        <v>Высокая</v>
      </c>
      <c r="K132" s="16"/>
      <c r="L132" s="50">
        <f>'Г(М)ФК (ГАБС)'!I125</f>
        <v>0</v>
      </c>
      <c r="M132" s="50">
        <f>'КФМ (ГАБС)'!E125</f>
        <v>0</v>
      </c>
      <c r="N132" s="16" t="s">
        <v>123</v>
      </c>
      <c r="O132" s="16" t="str">
        <f t="shared" si="1"/>
        <v>Значимый</v>
      </c>
      <c r="P132" s="16"/>
      <c r="Q132" s="16"/>
      <c r="R132" s="16"/>
      <c r="S132" s="16"/>
      <c r="T132" s="16"/>
    </row>
    <row r="133" spans="1:20" ht="137.25" customHeight="1" x14ac:dyDescent="0.25">
      <c r="A133" s="38" t="s">
        <v>202</v>
      </c>
      <c r="B133" s="32" t="s">
        <v>269</v>
      </c>
      <c r="C133" s="32" t="s">
        <v>282</v>
      </c>
      <c r="D133" s="32" t="s">
        <v>350</v>
      </c>
      <c r="E133" s="32"/>
      <c r="F133" s="65" t="s">
        <v>95</v>
      </c>
      <c r="G133" s="86" t="s">
        <v>1204</v>
      </c>
      <c r="H133" s="82" t="s">
        <v>95</v>
      </c>
      <c r="I133" s="32" t="s">
        <v>449</v>
      </c>
      <c r="J133" s="32" t="str">
        <f>'Степень влияния (ГАБС)'!H127</f>
        <v>Средняя</v>
      </c>
      <c r="K133" s="32"/>
      <c r="L133" s="49">
        <f>'Г(М)ФК (ГАБС)'!I126</f>
        <v>0</v>
      </c>
      <c r="M133" s="49" t="str">
        <f>'КФМ (ГАБС)'!E126</f>
        <v>Х</v>
      </c>
      <c r="N133" s="32" t="s">
        <v>123</v>
      </c>
      <c r="O133" s="32" t="str">
        <f t="shared" si="1"/>
        <v>Незначимый</v>
      </c>
      <c r="P133" s="32"/>
      <c r="Q133" s="32"/>
      <c r="R133" s="32"/>
      <c r="S133" s="32"/>
      <c r="T133" s="32"/>
    </row>
    <row r="134" spans="1:20" ht="137.25" customHeight="1" x14ac:dyDescent="0.25">
      <c r="A134" s="36" t="s">
        <v>203</v>
      </c>
      <c r="B134" s="37" t="s">
        <v>50</v>
      </c>
      <c r="C134" s="37" t="s">
        <v>1065</v>
      </c>
      <c r="D134" s="37" t="s">
        <v>1066</v>
      </c>
      <c r="E134" s="37"/>
      <c r="F134" s="51" t="s">
        <v>439</v>
      </c>
      <c r="G134" s="87" t="s">
        <v>1204</v>
      </c>
      <c r="H134" s="83" t="s">
        <v>95</v>
      </c>
      <c r="I134" s="37" t="s">
        <v>450</v>
      </c>
      <c r="J134" s="37" t="str">
        <f>'Степень влияния (ГАБС)'!H128</f>
        <v>Высокая</v>
      </c>
      <c r="K134" s="37"/>
      <c r="L134" s="47">
        <f>'Г(М)ФК (ГАБС)'!I127</f>
        <v>0</v>
      </c>
      <c r="M134" s="47">
        <f>'КФМ (ГАБС)'!E127</f>
        <v>0</v>
      </c>
      <c r="N134" s="37" t="s">
        <v>123</v>
      </c>
      <c r="O134" s="37" t="str">
        <f t="shared" si="1"/>
        <v>Значимый</v>
      </c>
      <c r="P134" s="37"/>
      <c r="Q134" s="37"/>
      <c r="R134" s="37"/>
      <c r="S134" s="37"/>
      <c r="T134" s="37"/>
    </row>
    <row r="135" spans="1:20" ht="137.25" customHeight="1" x14ac:dyDescent="0.25">
      <c r="A135" s="36" t="s">
        <v>204</v>
      </c>
      <c r="B135" s="37" t="s">
        <v>50</v>
      </c>
      <c r="C135" s="37" t="s">
        <v>1065</v>
      </c>
      <c r="D135" s="37" t="s">
        <v>351</v>
      </c>
      <c r="E135" s="37"/>
      <c r="F135" s="51" t="s">
        <v>439</v>
      </c>
      <c r="G135" s="87" t="s">
        <v>1204</v>
      </c>
      <c r="H135" s="83" t="s">
        <v>443</v>
      </c>
      <c r="I135" s="37" t="s">
        <v>451</v>
      </c>
      <c r="J135" s="37" t="str">
        <f>'Степень влияния (ГАБС)'!H129</f>
        <v>Высокая</v>
      </c>
      <c r="K135" s="37"/>
      <c r="L135" s="47">
        <f>'Г(М)ФК (ГАБС)'!I128</f>
        <v>0</v>
      </c>
      <c r="M135" s="47">
        <f>'КФМ (ГАБС)'!E128</f>
        <v>0</v>
      </c>
      <c r="N135" s="37" t="s">
        <v>123</v>
      </c>
      <c r="O135" s="37" t="str">
        <f t="shared" si="1"/>
        <v>Значимый</v>
      </c>
      <c r="P135" s="37"/>
      <c r="Q135" s="37"/>
      <c r="R135" s="37"/>
      <c r="S135" s="37"/>
      <c r="T135" s="37"/>
    </row>
    <row r="136" spans="1:20" ht="137.25" customHeight="1" x14ac:dyDescent="0.25">
      <c r="A136" s="38" t="s">
        <v>205</v>
      </c>
      <c r="B136" s="32" t="s">
        <v>50</v>
      </c>
      <c r="C136" s="32" t="s">
        <v>283</v>
      </c>
      <c r="D136" s="32" t="s">
        <v>352</v>
      </c>
      <c r="E136" s="32"/>
      <c r="F136" s="65" t="s">
        <v>440</v>
      </c>
      <c r="G136" s="86" t="s">
        <v>1204</v>
      </c>
      <c r="H136" s="82" t="s">
        <v>95</v>
      </c>
      <c r="I136" s="32" t="s">
        <v>452</v>
      </c>
      <c r="J136" s="32" t="str">
        <f>'Степень влияния (ГАБС)'!H130</f>
        <v>Высокая</v>
      </c>
      <c r="K136" s="32"/>
      <c r="L136" s="49">
        <f>'Г(М)ФК (ГАБС)'!I129</f>
        <v>0</v>
      </c>
      <c r="M136" s="49">
        <f>'КФМ (ГАБС)'!E129</f>
        <v>0</v>
      </c>
      <c r="N136" s="32" t="s">
        <v>123</v>
      </c>
      <c r="O136" s="32" t="str">
        <f t="shared" si="1"/>
        <v>Значимый</v>
      </c>
      <c r="P136" s="32"/>
      <c r="Q136" s="32"/>
      <c r="R136" s="32"/>
      <c r="S136" s="32"/>
      <c r="T136" s="32"/>
    </row>
    <row r="137" spans="1:20" ht="137.25" customHeight="1" x14ac:dyDescent="0.25">
      <c r="A137" s="38" t="s">
        <v>206</v>
      </c>
      <c r="B137" s="32" t="s">
        <v>50</v>
      </c>
      <c r="C137" s="32" t="s">
        <v>283</v>
      </c>
      <c r="D137" s="32" t="s">
        <v>353</v>
      </c>
      <c r="E137" s="32"/>
      <c r="F137" s="65" t="s">
        <v>440</v>
      </c>
      <c r="G137" s="86" t="s">
        <v>1204</v>
      </c>
      <c r="H137" s="82" t="s">
        <v>95</v>
      </c>
      <c r="I137" s="32" t="s">
        <v>452</v>
      </c>
      <c r="J137" s="32" t="str">
        <f>'Степень влияния (ГАБС)'!H131</f>
        <v>Высокая</v>
      </c>
      <c r="K137" s="32"/>
      <c r="L137" s="49">
        <f>'Г(М)ФК (ГАБС)'!I130</f>
        <v>0</v>
      </c>
      <c r="M137" s="49">
        <f>'КФМ (ГАБС)'!E130</f>
        <v>0</v>
      </c>
      <c r="N137" s="32" t="s">
        <v>123</v>
      </c>
      <c r="O137" s="32" t="str">
        <f t="shared" si="1"/>
        <v>Значимый</v>
      </c>
      <c r="P137" s="32"/>
      <c r="Q137" s="32"/>
      <c r="R137" s="32"/>
      <c r="S137" s="32"/>
      <c r="T137" s="32"/>
    </row>
    <row r="138" spans="1:20" s="48" customFormat="1" ht="137.25" customHeight="1" x14ac:dyDescent="0.25">
      <c r="A138" s="36" t="s">
        <v>207</v>
      </c>
      <c r="B138" s="37" t="s">
        <v>50</v>
      </c>
      <c r="C138" s="37" t="s">
        <v>284</v>
      </c>
      <c r="D138" s="37" t="s">
        <v>354</v>
      </c>
      <c r="E138" s="37"/>
      <c r="F138" s="51" t="s">
        <v>95</v>
      </c>
      <c r="G138" s="87" t="s">
        <v>1204</v>
      </c>
      <c r="H138" s="83" t="s">
        <v>95</v>
      </c>
      <c r="I138" s="37" t="s">
        <v>453</v>
      </c>
      <c r="J138" s="37" t="str">
        <f>'Степень влияния (ГАБС)'!H132</f>
        <v>Средняя</v>
      </c>
      <c r="K138" s="37"/>
      <c r="L138" s="47">
        <f>'Г(М)ФК (ГАБС)'!I131</f>
        <v>0</v>
      </c>
      <c r="M138" s="47" t="str">
        <f>'КФМ (ГАБС)'!E131</f>
        <v>Х</v>
      </c>
      <c r="N138" s="37" t="s">
        <v>123</v>
      </c>
      <c r="O138" s="37" t="str">
        <f t="shared" ref="O138:O201" si="2">(IF(OR(J138="Высокая",N138="Высокая",AND(J138="Средняя",N138="Средняя")),"Значимый","Незначимый"))</f>
        <v>Незначимый</v>
      </c>
      <c r="P138" s="37"/>
      <c r="Q138" s="37"/>
      <c r="R138" s="37"/>
      <c r="S138" s="37"/>
      <c r="T138" s="37"/>
    </row>
    <row r="139" spans="1:20" ht="137.25" customHeight="1" x14ac:dyDescent="0.25">
      <c r="A139" s="36" t="s">
        <v>1094</v>
      </c>
      <c r="B139" s="37" t="s">
        <v>50</v>
      </c>
      <c r="C139" s="37" t="s">
        <v>284</v>
      </c>
      <c r="D139" s="37" t="s">
        <v>355</v>
      </c>
      <c r="E139" s="37"/>
      <c r="F139" s="51" t="s">
        <v>439</v>
      </c>
      <c r="G139" s="87" t="s">
        <v>1204</v>
      </c>
      <c r="H139" s="83" t="s">
        <v>95</v>
      </c>
      <c r="I139" s="37" t="s">
        <v>453</v>
      </c>
      <c r="J139" s="37" t="str">
        <f>'Степень влияния (ГАБС)'!H133</f>
        <v>Высокая</v>
      </c>
      <c r="K139" s="37"/>
      <c r="L139" s="47">
        <f>'Г(М)ФК (ГАБС)'!I132</f>
        <v>0</v>
      </c>
      <c r="M139" s="47">
        <f>'КФМ (ГАБС)'!E132</f>
        <v>0</v>
      </c>
      <c r="N139" s="37" t="s">
        <v>124</v>
      </c>
      <c r="O139" s="37" t="str">
        <f t="shared" si="2"/>
        <v>Значимый</v>
      </c>
      <c r="P139" s="37"/>
      <c r="Q139" s="37"/>
      <c r="R139" s="37"/>
      <c r="S139" s="37"/>
      <c r="T139" s="37"/>
    </row>
    <row r="140" spans="1:20" s="48" customFormat="1" ht="137.25" customHeight="1" x14ac:dyDescent="0.25">
      <c r="A140" s="32" t="s">
        <v>208</v>
      </c>
      <c r="B140" s="32" t="s">
        <v>50</v>
      </c>
      <c r="C140" s="32" t="s">
        <v>285</v>
      </c>
      <c r="D140" s="32" t="s">
        <v>356</v>
      </c>
      <c r="E140" s="32"/>
      <c r="F140" s="65" t="s">
        <v>95</v>
      </c>
      <c r="G140" s="86" t="s">
        <v>1204</v>
      </c>
      <c r="H140" s="82" t="s">
        <v>95</v>
      </c>
      <c r="I140" s="32" t="s">
        <v>453</v>
      </c>
      <c r="J140" s="32" t="str">
        <f>'Степень влияния (ГАБС)'!H134</f>
        <v>Средняя</v>
      </c>
      <c r="K140" s="32"/>
      <c r="L140" s="49">
        <f>'Г(М)ФК (ГАБС)'!I133</f>
        <v>0</v>
      </c>
      <c r="M140" s="49" t="str">
        <f>'КФМ (ГАБС)'!E133</f>
        <v>Х</v>
      </c>
      <c r="N140" s="32" t="s">
        <v>123</v>
      </c>
      <c r="O140" s="32" t="str">
        <f t="shared" si="2"/>
        <v>Незначимый</v>
      </c>
      <c r="P140" s="32"/>
      <c r="Q140" s="32"/>
      <c r="R140" s="32"/>
      <c r="S140" s="32"/>
      <c r="T140" s="32"/>
    </row>
    <row r="141" spans="1:20" ht="137.25" customHeight="1" x14ac:dyDescent="0.25">
      <c r="A141" s="36" t="s">
        <v>209</v>
      </c>
      <c r="B141" s="37" t="s">
        <v>50</v>
      </c>
      <c r="C141" s="37" t="s">
        <v>286</v>
      </c>
      <c r="D141" s="37" t="s">
        <v>357</v>
      </c>
      <c r="E141" s="37"/>
      <c r="F141" s="51" t="s">
        <v>440</v>
      </c>
      <c r="G141" s="87" t="s">
        <v>1204</v>
      </c>
      <c r="H141" s="83" t="s">
        <v>95</v>
      </c>
      <c r="I141" s="37" t="s">
        <v>452</v>
      </c>
      <c r="J141" s="37" t="str">
        <f>'Степень влияния (ГАБС)'!H135</f>
        <v>Высокая</v>
      </c>
      <c r="K141" s="37"/>
      <c r="L141" s="47">
        <f>'Г(М)ФК (ГАБС)'!I134</f>
        <v>0</v>
      </c>
      <c r="M141" s="47">
        <f>'КФМ (ГАБС)'!E134</f>
        <v>0</v>
      </c>
      <c r="N141" s="37" t="s">
        <v>123</v>
      </c>
      <c r="O141" s="37" t="str">
        <f t="shared" si="2"/>
        <v>Значимый</v>
      </c>
      <c r="P141" s="37"/>
      <c r="Q141" s="37"/>
      <c r="R141" s="37"/>
      <c r="S141" s="37"/>
      <c r="T141" s="37"/>
    </row>
    <row r="142" spans="1:20" ht="137.25" customHeight="1" x14ac:dyDescent="0.25">
      <c r="A142" s="36" t="s">
        <v>210</v>
      </c>
      <c r="B142" s="37" t="s">
        <v>50</v>
      </c>
      <c r="C142" s="37" t="s">
        <v>286</v>
      </c>
      <c r="D142" s="37" t="s">
        <v>358</v>
      </c>
      <c r="E142" s="37"/>
      <c r="F142" s="51" t="s">
        <v>440</v>
      </c>
      <c r="G142" s="87" t="s">
        <v>1204</v>
      </c>
      <c r="H142" s="83" t="s">
        <v>95</v>
      </c>
      <c r="I142" s="37" t="s">
        <v>452</v>
      </c>
      <c r="J142" s="37" t="str">
        <f>'Степень влияния (ГАБС)'!H136</f>
        <v>Высокая</v>
      </c>
      <c r="K142" s="37"/>
      <c r="L142" s="47">
        <f>'Г(М)ФК (ГАБС)'!I135</f>
        <v>0</v>
      </c>
      <c r="M142" s="47">
        <f>'КФМ (ГАБС)'!E135</f>
        <v>0</v>
      </c>
      <c r="N142" s="37" t="s">
        <v>123</v>
      </c>
      <c r="O142" s="37" t="str">
        <f t="shared" si="2"/>
        <v>Значимый</v>
      </c>
      <c r="P142" s="37"/>
      <c r="Q142" s="37"/>
      <c r="R142" s="37"/>
      <c r="S142" s="37"/>
      <c r="T142" s="37"/>
    </row>
    <row r="143" spans="1:20" ht="137.25" customHeight="1" x14ac:dyDescent="0.25">
      <c r="A143" s="38" t="s">
        <v>211</v>
      </c>
      <c r="B143" s="32" t="s">
        <v>50</v>
      </c>
      <c r="C143" s="32" t="s">
        <v>287</v>
      </c>
      <c r="D143" s="32" t="s">
        <v>359</v>
      </c>
      <c r="E143" s="32"/>
      <c r="F143" s="65" t="s">
        <v>440</v>
      </c>
      <c r="G143" s="86" t="s">
        <v>1204</v>
      </c>
      <c r="H143" s="82" t="s">
        <v>95</v>
      </c>
      <c r="I143" s="32" t="s">
        <v>452</v>
      </c>
      <c r="J143" s="32" t="str">
        <f>'Степень влияния (ГАБС)'!H137</f>
        <v>Высокая</v>
      </c>
      <c r="K143" s="32"/>
      <c r="L143" s="49">
        <f>'Г(М)ФК (ГАБС)'!I136</f>
        <v>0</v>
      </c>
      <c r="M143" s="49">
        <f>'КФМ (ГАБС)'!E136</f>
        <v>0</v>
      </c>
      <c r="N143" s="32" t="s">
        <v>123</v>
      </c>
      <c r="O143" s="32" t="str">
        <f t="shared" si="2"/>
        <v>Значимый</v>
      </c>
      <c r="P143" s="32"/>
      <c r="Q143" s="32"/>
      <c r="R143" s="32"/>
      <c r="S143" s="32"/>
      <c r="T143" s="32"/>
    </row>
    <row r="144" spans="1:20" ht="137.25" customHeight="1" x14ac:dyDescent="0.25">
      <c r="A144" s="38" t="s">
        <v>212</v>
      </c>
      <c r="B144" s="32" t="s">
        <v>50</v>
      </c>
      <c r="C144" s="32" t="s">
        <v>287</v>
      </c>
      <c r="D144" s="32" t="s">
        <v>360</v>
      </c>
      <c r="E144" s="32"/>
      <c r="F144" s="65" t="s">
        <v>440</v>
      </c>
      <c r="G144" s="86" t="s">
        <v>1204</v>
      </c>
      <c r="H144" s="82" t="s">
        <v>443</v>
      </c>
      <c r="I144" s="32" t="s">
        <v>452</v>
      </c>
      <c r="J144" s="32" t="str">
        <f>'Степень влияния (ГАБС)'!H138</f>
        <v>Высокая</v>
      </c>
      <c r="K144" s="32"/>
      <c r="L144" s="49">
        <f>'Г(М)ФК (ГАБС)'!I137</f>
        <v>0</v>
      </c>
      <c r="M144" s="49">
        <f>'КФМ (ГАБС)'!E137</f>
        <v>0</v>
      </c>
      <c r="N144" s="32" t="s">
        <v>123</v>
      </c>
      <c r="O144" s="32" t="str">
        <f t="shared" si="2"/>
        <v>Значимый</v>
      </c>
      <c r="P144" s="32"/>
      <c r="Q144" s="32"/>
      <c r="R144" s="32"/>
      <c r="S144" s="32"/>
      <c r="T144" s="32"/>
    </row>
    <row r="145" spans="1:20" ht="170.25" customHeight="1" x14ac:dyDescent="0.25">
      <c r="A145" s="36" t="s">
        <v>213</v>
      </c>
      <c r="B145" s="36" t="s">
        <v>50</v>
      </c>
      <c r="C145" s="36" t="s">
        <v>288</v>
      </c>
      <c r="D145" s="36" t="s">
        <v>361</v>
      </c>
      <c r="E145" s="36"/>
      <c r="F145" s="68" t="s">
        <v>440</v>
      </c>
      <c r="G145" s="87" t="s">
        <v>1204</v>
      </c>
      <c r="H145" s="101" t="s">
        <v>95</v>
      </c>
      <c r="I145" s="36" t="s">
        <v>452</v>
      </c>
      <c r="J145" s="36" t="str">
        <f>'Степень влияния (ГАБС)'!H139</f>
        <v>Высокая</v>
      </c>
      <c r="K145" s="36"/>
      <c r="L145" s="47">
        <f>'Г(М)ФК (ГАБС)'!I138</f>
        <v>0</v>
      </c>
      <c r="M145" s="47">
        <f>'КФМ (ГАБС)'!E138</f>
        <v>0</v>
      </c>
      <c r="N145" s="36" t="s">
        <v>123</v>
      </c>
      <c r="O145" s="36" t="str">
        <f t="shared" si="2"/>
        <v>Значимый</v>
      </c>
      <c r="P145" s="36"/>
      <c r="Q145" s="36"/>
      <c r="R145" s="36"/>
      <c r="S145" s="36"/>
      <c r="T145" s="36"/>
    </row>
    <row r="146" spans="1:20" ht="170.25" customHeight="1" x14ac:dyDescent="0.25">
      <c r="A146" s="36" t="s">
        <v>214</v>
      </c>
      <c r="B146" s="36" t="s">
        <v>50</v>
      </c>
      <c r="C146" s="36" t="s">
        <v>288</v>
      </c>
      <c r="D146" s="36" t="s">
        <v>362</v>
      </c>
      <c r="E146" s="36"/>
      <c r="F146" s="68" t="s">
        <v>440</v>
      </c>
      <c r="G146" s="87" t="s">
        <v>1204</v>
      </c>
      <c r="H146" s="101" t="s">
        <v>95</v>
      </c>
      <c r="I146" s="36" t="s">
        <v>452</v>
      </c>
      <c r="J146" s="36" t="str">
        <f>'Степень влияния (ГАБС)'!H140</f>
        <v>Высокая</v>
      </c>
      <c r="K146" s="36"/>
      <c r="L146" s="47">
        <f>'Г(М)ФК (ГАБС)'!I139</f>
        <v>0</v>
      </c>
      <c r="M146" s="47">
        <f>'КФМ (ГАБС)'!E139</f>
        <v>0</v>
      </c>
      <c r="N146" s="36" t="s">
        <v>123</v>
      </c>
      <c r="O146" s="36" t="str">
        <f t="shared" si="2"/>
        <v>Значимый</v>
      </c>
      <c r="P146" s="36"/>
      <c r="Q146" s="36"/>
      <c r="R146" s="36"/>
      <c r="S146" s="36"/>
      <c r="T146" s="36"/>
    </row>
    <row r="147" spans="1:20" ht="170.25" customHeight="1" x14ac:dyDescent="0.25">
      <c r="A147" s="36" t="s">
        <v>215</v>
      </c>
      <c r="B147" s="36" t="s">
        <v>50</v>
      </c>
      <c r="C147" s="36" t="s">
        <v>288</v>
      </c>
      <c r="D147" s="36" t="s">
        <v>363</v>
      </c>
      <c r="E147" s="36"/>
      <c r="F147" s="68" t="s">
        <v>440</v>
      </c>
      <c r="G147" s="87" t="s">
        <v>1204</v>
      </c>
      <c r="H147" s="101" t="s">
        <v>443</v>
      </c>
      <c r="I147" s="36" t="s">
        <v>452</v>
      </c>
      <c r="J147" s="36" t="str">
        <f>'Степень влияния (ГАБС)'!H141</f>
        <v>Высокая</v>
      </c>
      <c r="K147" s="36"/>
      <c r="L147" s="47">
        <f>'Г(М)ФК (ГАБС)'!I140</f>
        <v>0</v>
      </c>
      <c r="M147" s="47">
        <f>'КФМ (ГАБС)'!E140</f>
        <v>0</v>
      </c>
      <c r="N147" s="36" t="s">
        <v>123</v>
      </c>
      <c r="O147" s="36" t="str">
        <f t="shared" si="2"/>
        <v>Значимый</v>
      </c>
      <c r="P147" s="36"/>
      <c r="Q147" s="36"/>
      <c r="R147" s="36"/>
      <c r="S147" s="36"/>
      <c r="T147" s="36"/>
    </row>
    <row r="148" spans="1:20" ht="137.25" customHeight="1" x14ac:dyDescent="0.25">
      <c r="A148" s="38" t="s">
        <v>216</v>
      </c>
      <c r="B148" s="38" t="s">
        <v>50</v>
      </c>
      <c r="C148" s="38" t="s">
        <v>289</v>
      </c>
      <c r="D148" s="38" t="s">
        <v>364</v>
      </c>
      <c r="E148" s="38"/>
      <c r="F148" s="64" t="s">
        <v>440</v>
      </c>
      <c r="G148" s="86" t="s">
        <v>1204</v>
      </c>
      <c r="H148" s="102" t="s">
        <v>95</v>
      </c>
      <c r="I148" s="38" t="s">
        <v>452</v>
      </c>
      <c r="J148" s="38" t="str">
        <f>'Степень влияния (ГАБС)'!H142</f>
        <v>Высокая</v>
      </c>
      <c r="K148" s="38"/>
      <c r="L148" s="49">
        <f>'Г(М)ФК (ГАБС)'!I141</f>
        <v>0</v>
      </c>
      <c r="M148" s="49">
        <f>'КФМ (ГАБС)'!E141</f>
        <v>0</v>
      </c>
      <c r="N148" s="38" t="s">
        <v>123</v>
      </c>
      <c r="O148" s="38" t="str">
        <f t="shared" si="2"/>
        <v>Значимый</v>
      </c>
      <c r="P148" s="38"/>
      <c r="Q148" s="38"/>
      <c r="R148" s="38"/>
      <c r="S148" s="38"/>
      <c r="T148" s="38"/>
    </row>
    <row r="149" spans="1:20" ht="137.25" customHeight="1" x14ac:dyDescent="0.25">
      <c r="A149" s="38" t="s">
        <v>217</v>
      </c>
      <c r="B149" s="38" t="s">
        <v>50</v>
      </c>
      <c r="C149" s="38" t="s">
        <v>289</v>
      </c>
      <c r="D149" s="38" t="s">
        <v>365</v>
      </c>
      <c r="E149" s="38"/>
      <c r="F149" s="64" t="s">
        <v>440</v>
      </c>
      <c r="G149" s="86" t="s">
        <v>1204</v>
      </c>
      <c r="H149" s="102" t="s">
        <v>95</v>
      </c>
      <c r="I149" s="38" t="s">
        <v>452</v>
      </c>
      <c r="J149" s="38" t="str">
        <f>'Степень влияния (ГАБС)'!H143</f>
        <v>Высокая</v>
      </c>
      <c r="K149" s="38"/>
      <c r="L149" s="49">
        <f>'Г(М)ФК (ГАБС)'!I142</f>
        <v>0</v>
      </c>
      <c r="M149" s="49">
        <f>'КФМ (ГАБС)'!E142</f>
        <v>0</v>
      </c>
      <c r="N149" s="38" t="s">
        <v>123</v>
      </c>
      <c r="O149" s="38" t="str">
        <f t="shared" si="2"/>
        <v>Значимый</v>
      </c>
      <c r="P149" s="38"/>
      <c r="Q149" s="38"/>
      <c r="R149" s="38"/>
      <c r="S149" s="38"/>
      <c r="T149" s="38"/>
    </row>
    <row r="150" spans="1:20" ht="137.25" customHeight="1" x14ac:dyDescent="0.25">
      <c r="A150" s="38" t="s">
        <v>1153</v>
      </c>
      <c r="B150" s="38" t="s">
        <v>50</v>
      </c>
      <c r="C150" s="38" t="s">
        <v>289</v>
      </c>
      <c r="D150" s="38" t="s">
        <v>366</v>
      </c>
      <c r="E150" s="38"/>
      <c r="F150" s="64" t="s">
        <v>440</v>
      </c>
      <c r="G150" s="86" t="s">
        <v>1204</v>
      </c>
      <c r="H150" s="102" t="s">
        <v>95</v>
      </c>
      <c r="I150" s="38" t="s">
        <v>452</v>
      </c>
      <c r="J150" s="38" t="str">
        <f>'Степень влияния (ГАБС)'!H144</f>
        <v>Высокая</v>
      </c>
      <c r="K150" s="38"/>
      <c r="L150" s="49">
        <f>'Г(М)ФК (ГАБС)'!I143</f>
        <v>0</v>
      </c>
      <c r="M150" s="49">
        <f>'КФМ (ГАБС)'!E143</f>
        <v>0</v>
      </c>
      <c r="N150" s="38" t="s">
        <v>123</v>
      </c>
      <c r="O150" s="38" t="str">
        <f t="shared" si="2"/>
        <v>Значимый</v>
      </c>
      <c r="P150" s="38"/>
      <c r="Q150" s="38"/>
      <c r="R150" s="38"/>
      <c r="S150" s="38"/>
      <c r="T150" s="38"/>
    </row>
    <row r="151" spans="1:20" ht="137.25" customHeight="1" x14ac:dyDescent="0.25">
      <c r="A151" s="38" t="s">
        <v>1154</v>
      </c>
      <c r="B151" s="38" t="s">
        <v>50</v>
      </c>
      <c r="C151" s="38" t="s">
        <v>289</v>
      </c>
      <c r="D151" s="38" t="s">
        <v>367</v>
      </c>
      <c r="E151" s="38"/>
      <c r="F151" s="64" t="s">
        <v>440</v>
      </c>
      <c r="G151" s="86" t="s">
        <v>1204</v>
      </c>
      <c r="H151" s="102" t="s">
        <v>95</v>
      </c>
      <c r="I151" s="38" t="s">
        <v>452</v>
      </c>
      <c r="J151" s="38" t="str">
        <f>'Степень влияния (ГАБС)'!H145</f>
        <v>Высокая</v>
      </c>
      <c r="K151" s="38"/>
      <c r="L151" s="49">
        <f>'Г(М)ФК (ГАБС)'!I144</f>
        <v>0</v>
      </c>
      <c r="M151" s="49">
        <f>'КФМ (ГАБС)'!E144</f>
        <v>0</v>
      </c>
      <c r="N151" s="38" t="s">
        <v>123</v>
      </c>
      <c r="O151" s="38" t="str">
        <f t="shared" si="2"/>
        <v>Значимый</v>
      </c>
      <c r="P151" s="38"/>
      <c r="Q151" s="38"/>
      <c r="R151" s="38"/>
      <c r="S151" s="38"/>
      <c r="T151" s="38"/>
    </row>
    <row r="152" spans="1:20" ht="137.25" customHeight="1" x14ac:dyDescent="0.25">
      <c r="A152" s="38" t="s">
        <v>1155</v>
      </c>
      <c r="B152" s="38" t="s">
        <v>50</v>
      </c>
      <c r="C152" s="38" t="s">
        <v>289</v>
      </c>
      <c r="D152" s="38" t="s">
        <v>368</v>
      </c>
      <c r="E152" s="38"/>
      <c r="F152" s="64" t="s">
        <v>440</v>
      </c>
      <c r="G152" s="86" t="s">
        <v>1204</v>
      </c>
      <c r="H152" s="102" t="s">
        <v>95</v>
      </c>
      <c r="I152" s="38" t="s">
        <v>452</v>
      </c>
      <c r="J152" s="38" t="str">
        <f>'Степень влияния (ГАБС)'!H146</f>
        <v>Высокая</v>
      </c>
      <c r="K152" s="38"/>
      <c r="L152" s="49">
        <f>'Г(М)ФК (ГАБС)'!I145</f>
        <v>0</v>
      </c>
      <c r="M152" s="49">
        <f>'КФМ (ГАБС)'!E145</f>
        <v>0</v>
      </c>
      <c r="N152" s="38" t="s">
        <v>123</v>
      </c>
      <c r="O152" s="38" t="str">
        <f t="shared" si="2"/>
        <v>Значимый</v>
      </c>
      <c r="P152" s="38"/>
      <c r="Q152" s="38"/>
      <c r="R152" s="38"/>
      <c r="S152" s="38"/>
      <c r="T152" s="38"/>
    </row>
    <row r="153" spans="1:20" ht="137.25" customHeight="1" x14ac:dyDescent="0.25">
      <c r="A153" s="36" t="s">
        <v>1095</v>
      </c>
      <c r="B153" s="36" t="s">
        <v>50</v>
      </c>
      <c r="C153" s="36" t="s">
        <v>1141</v>
      </c>
      <c r="D153" s="36" t="s">
        <v>369</v>
      </c>
      <c r="E153" s="36"/>
      <c r="F153" s="68" t="s">
        <v>439</v>
      </c>
      <c r="G153" s="87" t="s">
        <v>1204</v>
      </c>
      <c r="H153" s="101" t="s">
        <v>444</v>
      </c>
      <c r="I153" s="36" t="s">
        <v>451</v>
      </c>
      <c r="J153" s="36" t="str">
        <f>'Степень влияния (ГАБС)'!H147</f>
        <v>Высокая</v>
      </c>
      <c r="K153" s="36"/>
      <c r="L153" s="47">
        <f>'Г(М)ФК (ГАБС)'!I146</f>
        <v>0</v>
      </c>
      <c r="M153" s="47">
        <f>'КФМ (ГАБС)'!E146</f>
        <v>0</v>
      </c>
      <c r="N153" s="36" t="s">
        <v>123</v>
      </c>
      <c r="O153" s="36" t="str">
        <f t="shared" si="2"/>
        <v>Значимый</v>
      </c>
      <c r="P153" s="36"/>
      <c r="Q153" s="36"/>
      <c r="R153" s="36"/>
      <c r="S153" s="36"/>
      <c r="T153" s="36"/>
    </row>
    <row r="154" spans="1:20" ht="137.25" customHeight="1" x14ac:dyDescent="0.25">
      <c r="A154" s="36" t="s">
        <v>1156</v>
      </c>
      <c r="B154" s="36" t="s">
        <v>50</v>
      </c>
      <c r="C154" s="36" t="s">
        <v>1141</v>
      </c>
      <c r="D154" s="36" t="s">
        <v>370</v>
      </c>
      <c r="E154" s="36"/>
      <c r="F154" s="68" t="s">
        <v>440</v>
      </c>
      <c r="G154" s="87" t="s">
        <v>1204</v>
      </c>
      <c r="H154" s="101" t="s">
        <v>444</v>
      </c>
      <c r="I154" s="36" t="s">
        <v>451</v>
      </c>
      <c r="J154" s="36" t="str">
        <f>'Степень влияния (ГАБС)'!H148</f>
        <v>Высокая</v>
      </c>
      <c r="K154" s="36"/>
      <c r="L154" s="47">
        <f>'Г(М)ФК (ГАБС)'!I147</f>
        <v>0</v>
      </c>
      <c r="M154" s="47">
        <f>'КФМ (ГАБС)'!E147</f>
        <v>0</v>
      </c>
      <c r="N154" s="36" t="s">
        <v>123</v>
      </c>
      <c r="O154" s="36" t="str">
        <f t="shared" si="2"/>
        <v>Значимый</v>
      </c>
      <c r="P154" s="36"/>
      <c r="Q154" s="36"/>
      <c r="R154" s="36"/>
      <c r="S154" s="36"/>
      <c r="T154" s="36"/>
    </row>
    <row r="155" spans="1:20" ht="137.25" customHeight="1" x14ac:dyDescent="0.25">
      <c r="A155" s="33" t="s">
        <v>218</v>
      </c>
      <c r="B155" s="34" t="s">
        <v>51</v>
      </c>
      <c r="C155" s="33" t="s">
        <v>1142</v>
      </c>
      <c r="D155" s="33" t="s">
        <v>371</v>
      </c>
      <c r="E155" s="33"/>
      <c r="F155" s="57" t="s">
        <v>441</v>
      </c>
      <c r="G155" s="109" t="s">
        <v>1205</v>
      </c>
      <c r="H155" s="103" t="s">
        <v>95</v>
      </c>
      <c r="I155" s="33" t="s">
        <v>454</v>
      </c>
      <c r="J155" s="34" t="str">
        <f>'Степень влияния (ГАБС)'!H149</f>
        <v>Средняя</v>
      </c>
      <c r="K155" s="34"/>
      <c r="L155" s="35">
        <f>'Г(М)ФК (ГАБС)'!I148</f>
        <v>0</v>
      </c>
      <c r="M155" s="35">
        <f>'КФМ (ГАБС)'!E148</f>
        <v>0</v>
      </c>
      <c r="N155" s="34" t="s">
        <v>123</v>
      </c>
      <c r="O155" s="34" t="str">
        <f t="shared" si="2"/>
        <v>Незначимый</v>
      </c>
      <c r="P155" s="34"/>
      <c r="Q155" s="34"/>
      <c r="R155" s="34"/>
      <c r="S155" s="34"/>
      <c r="T155" s="34"/>
    </row>
    <row r="156" spans="1:20" ht="137.25" customHeight="1" x14ac:dyDescent="0.25">
      <c r="A156" s="33" t="s">
        <v>219</v>
      </c>
      <c r="B156" s="34" t="s">
        <v>51</v>
      </c>
      <c r="C156" s="34" t="s">
        <v>1142</v>
      </c>
      <c r="D156" s="34" t="s">
        <v>372</v>
      </c>
      <c r="E156" s="34"/>
      <c r="F156" s="58" t="s">
        <v>441</v>
      </c>
      <c r="G156" s="109" t="s">
        <v>1205</v>
      </c>
      <c r="H156" s="99" t="s">
        <v>95</v>
      </c>
      <c r="I156" s="34" t="s">
        <v>455</v>
      </c>
      <c r="J156" s="34" t="str">
        <f>'Степень влияния (ГАБС)'!H150</f>
        <v>Высокая</v>
      </c>
      <c r="K156" s="34"/>
      <c r="L156" s="35">
        <f>'Г(М)ФК (ГАБС)'!I149</f>
        <v>0</v>
      </c>
      <c r="M156" s="35">
        <f>'КФМ (ГАБС)'!E149</f>
        <v>0</v>
      </c>
      <c r="N156" s="34" t="s">
        <v>123</v>
      </c>
      <c r="O156" s="34" t="str">
        <f t="shared" si="2"/>
        <v>Значимый</v>
      </c>
      <c r="P156" s="34"/>
      <c r="Q156" s="34"/>
      <c r="R156" s="34"/>
      <c r="S156" s="34"/>
      <c r="T156" s="34"/>
    </row>
    <row r="157" spans="1:20" ht="137.25" customHeight="1" x14ac:dyDescent="0.25">
      <c r="A157" s="39" t="s">
        <v>220</v>
      </c>
      <c r="B157" s="16" t="s">
        <v>51</v>
      </c>
      <c r="C157" s="16" t="s">
        <v>1143</v>
      </c>
      <c r="D157" s="16" t="s">
        <v>373</v>
      </c>
      <c r="E157" s="16"/>
      <c r="F157" s="15" t="s">
        <v>95</v>
      </c>
      <c r="G157" s="110" t="s">
        <v>1204</v>
      </c>
      <c r="H157" s="100" t="s">
        <v>95</v>
      </c>
      <c r="I157" s="16" t="s">
        <v>455</v>
      </c>
      <c r="J157" s="16" t="str">
        <f>'Степень влияния (ГАБС)'!H151</f>
        <v>Средняя</v>
      </c>
      <c r="K157" s="16"/>
      <c r="L157" s="50">
        <f>'Г(М)ФК (ГАБС)'!I150</f>
        <v>0</v>
      </c>
      <c r="M157" s="50" t="str">
        <f>'КФМ (ГАБС)'!E150</f>
        <v>Х</v>
      </c>
      <c r="N157" s="16" t="s">
        <v>123</v>
      </c>
      <c r="O157" s="16" t="str">
        <f t="shared" si="2"/>
        <v>Незначимый</v>
      </c>
      <c r="P157" s="16"/>
      <c r="Q157" s="16"/>
      <c r="R157" s="16"/>
      <c r="S157" s="16"/>
      <c r="T157" s="16"/>
    </row>
    <row r="158" spans="1:20" ht="137.25" customHeight="1" x14ac:dyDescent="0.25">
      <c r="A158" s="33" t="s">
        <v>221</v>
      </c>
      <c r="B158" s="34" t="s">
        <v>51</v>
      </c>
      <c r="C158" s="34" t="s">
        <v>290</v>
      </c>
      <c r="D158" s="34" t="s">
        <v>1144</v>
      </c>
      <c r="E158" s="34"/>
      <c r="F158" s="58" t="s">
        <v>441</v>
      </c>
      <c r="G158" s="109" t="s">
        <v>1204</v>
      </c>
      <c r="H158" s="99" t="s">
        <v>445</v>
      </c>
      <c r="I158" s="34" t="s">
        <v>456</v>
      </c>
      <c r="J158" s="34" t="str">
        <f>'Степень влияния (ГАБС)'!H152</f>
        <v>Средняя</v>
      </c>
      <c r="K158" s="34"/>
      <c r="L158" s="35">
        <f>'Г(М)ФК (ГАБС)'!I151</f>
        <v>0</v>
      </c>
      <c r="M158" s="35">
        <f>'КФМ (ГАБС)'!E151</f>
        <v>0</v>
      </c>
      <c r="N158" s="34" t="s">
        <v>123</v>
      </c>
      <c r="O158" s="34" t="str">
        <f t="shared" si="2"/>
        <v>Незначимый</v>
      </c>
      <c r="P158" s="34"/>
      <c r="Q158" s="34"/>
      <c r="R158" s="34"/>
      <c r="S158" s="34"/>
      <c r="T158" s="34"/>
    </row>
    <row r="159" spans="1:20" ht="137.25" customHeight="1" x14ac:dyDescent="0.25">
      <c r="A159" s="33" t="s">
        <v>222</v>
      </c>
      <c r="B159" s="34" t="s">
        <v>51</v>
      </c>
      <c r="C159" s="34" t="s">
        <v>290</v>
      </c>
      <c r="D159" s="34" t="s">
        <v>374</v>
      </c>
      <c r="E159" s="34"/>
      <c r="F159" s="58" t="s">
        <v>441</v>
      </c>
      <c r="G159" s="109" t="s">
        <v>1204</v>
      </c>
      <c r="H159" s="99" t="s">
        <v>445</v>
      </c>
      <c r="I159" s="34" t="s">
        <v>454</v>
      </c>
      <c r="J159" s="34" t="str">
        <f>'Степень влияния (ГАБС)'!H153</f>
        <v>Высокая</v>
      </c>
      <c r="K159" s="34"/>
      <c r="L159" s="35">
        <f>'Г(М)ФК (ГАБС)'!I152</f>
        <v>0</v>
      </c>
      <c r="M159" s="35">
        <f>'КФМ (ГАБС)'!E152</f>
        <v>0</v>
      </c>
      <c r="N159" s="34" t="s">
        <v>124</v>
      </c>
      <c r="O159" s="34" t="str">
        <f t="shared" si="2"/>
        <v>Значимый</v>
      </c>
      <c r="P159" s="34"/>
      <c r="Q159" s="34"/>
      <c r="R159" s="34"/>
      <c r="S159" s="34"/>
      <c r="T159" s="34"/>
    </row>
    <row r="160" spans="1:20" ht="137.25" customHeight="1" x14ac:dyDescent="0.25">
      <c r="A160" s="33" t="s">
        <v>223</v>
      </c>
      <c r="B160" s="34" t="s">
        <v>51</v>
      </c>
      <c r="C160" s="34" t="s">
        <v>290</v>
      </c>
      <c r="D160" s="34" t="s">
        <v>375</v>
      </c>
      <c r="E160" s="34"/>
      <c r="F160" s="58" t="s">
        <v>441</v>
      </c>
      <c r="G160" s="109" t="s">
        <v>1204</v>
      </c>
      <c r="H160" s="99" t="s">
        <v>445</v>
      </c>
      <c r="I160" s="34" t="s">
        <v>455</v>
      </c>
      <c r="J160" s="34" t="str">
        <f>'Степень влияния (ГАБС)'!H154</f>
        <v>Высокая</v>
      </c>
      <c r="K160" s="34"/>
      <c r="L160" s="35">
        <f>'Г(М)ФК (ГАБС)'!I153</f>
        <v>0</v>
      </c>
      <c r="M160" s="35">
        <f>'КФМ (ГАБС)'!E153</f>
        <v>0</v>
      </c>
      <c r="N160" s="34" t="s">
        <v>123</v>
      </c>
      <c r="O160" s="34" t="str">
        <f t="shared" si="2"/>
        <v>Значимый</v>
      </c>
      <c r="P160" s="34"/>
      <c r="Q160" s="34"/>
      <c r="R160" s="34"/>
      <c r="S160" s="34"/>
      <c r="T160" s="34"/>
    </row>
    <row r="161" spans="1:20" ht="137.25" customHeight="1" x14ac:dyDescent="0.25">
      <c r="A161" s="39" t="s">
        <v>224</v>
      </c>
      <c r="B161" s="16" t="s">
        <v>51</v>
      </c>
      <c r="C161" s="16" t="s">
        <v>291</v>
      </c>
      <c r="D161" s="16" t="s">
        <v>376</v>
      </c>
      <c r="E161" s="16"/>
      <c r="F161" s="15" t="s">
        <v>441</v>
      </c>
      <c r="G161" s="110" t="s">
        <v>1204</v>
      </c>
      <c r="H161" s="100" t="s">
        <v>445</v>
      </c>
      <c r="I161" s="16" t="s">
        <v>95</v>
      </c>
      <c r="J161" s="16" t="str">
        <f>'Степень влияния (ГАБС)'!H155</f>
        <v>Средняя</v>
      </c>
      <c r="K161" s="16"/>
      <c r="L161" s="50">
        <f>'Г(М)ФК (ГАБС)'!I154</f>
        <v>0</v>
      </c>
      <c r="M161" s="50">
        <f>'КФМ (ГАБС)'!E154</f>
        <v>0</v>
      </c>
      <c r="N161" s="16" t="s">
        <v>123</v>
      </c>
      <c r="O161" s="16" t="str">
        <f t="shared" si="2"/>
        <v>Незначимый</v>
      </c>
      <c r="P161" s="16"/>
      <c r="Q161" s="16"/>
      <c r="R161" s="16"/>
      <c r="S161" s="16"/>
      <c r="T161" s="16"/>
    </row>
    <row r="162" spans="1:20" ht="137.25" customHeight="1" x14ac:dyDescent="0.25">
      <c r="A162" s="33" t="s">
        <v>225</v>
      </c>
      <c r="B162" s="34" t="s">
        <v>51</v>
      </c>
      <c r="C162" s="34" t="s">
        <v>292</v>
      </c>
      <c r="D162" s="34" t="s">
        <v>377</v>
      </c>
      <c r="E162" s="34"/>
      <c r="F162" s="58" t="s">
        <v>441</v>
      </c>
      <c r="G162" s="109" t="s">
        <v>1204</v>
      </c>
      <c r="H162" s="99" t="s">
        <v>95</v>
      </c>
      <c r="I162" s="34" t="s">
        <v>457</v>
      </c>
      <c r="J162" s="34" t="str">
        <f>'Степень влияния (ГАБС)'!H156</f>
        <v>Средняя</v>
      </c>
      <c r="K162" s="34"/>
      <c r="L162" s="35">
        <f>'Г(М)ФК (ГАБС)'!I155</f>
        <v>0</v>
      </c>
      <c r="M162" s="35">
        <f>'КФМ (ГАБС)'!E155</f>
        <v>0</v>
      </c>
      <c r="N162" s="34" t="s">
        <v>123</v>
      </c>
      <c r="O162" s="34" t="str">
        <f t="shared" si="2"/>
        <v>Незначимый</v>
      </c>
      <c r="P162" s="34"/>
      <c r="Q162" s="34"/>
      <c r="R162" s="34"/>
      <c r="S162" s="34"/>
      <c r="T162" s="34"/>
    </row>
    <row r="163" spans="1:20" ht="137.25" customHeight="1" x14ac:dyDescent="0.25">
      <c r="A163" s="33" t="s">
        <v>226</v>
      </c>
      <c r="B163" s="34" t="s">
        <v>51</v>
      </c>
      <c r="C163" s="34" t="s">
        <v>292</v>
      </c>
      <c r="D163" s="34" t="s">
        <v>378</v>
      </c>
      <c r="E163" s="34"/>
      <c r="F163" s="58" t="s">
        <v>441</v>
      </c>
      <c r="G163" s="109" t="s">
        <v>1204</v>
      </c>
      <c r="H163" s="99" t="s">
        <v>95</v>
      </c>
      <c r="I163" s="34" t="s">
        <v>458</v>
      </c>
      <c r="J163" s="34" t="str">
        <f>'Степень влияния (ГАБС)'!H157</f>
        <v>Средняя</v>
      </c>
      <c r="K163" s="34"/>
      <c r="L163" s="35">
        <f>'Г(М)ФК (ГАБС)'!I156</f>
        <v>0</v>
      </c>
      <c r="M163" s="35">
        <f>'КФМ (ГАБС)'!E156</f>
        <v>0</v>
      </c>
      <c r="N163" s="34" t="s">
        <v>124</v>
      </c>
      <c r="O163" s="34" t="str">
        <f t="shared" si="2"/>
        <v>Значимый</v>
      </c>
      <c r="P163" s="34"/>
      <c r="Q163" s="34"/>
      <c r="R163" s="34"/>
      <c r="S163" s="34"/>
      <c r="T163" s="34"/>
    </row>
    <row r="164" spans="1:20" ht="188.25" customHeight="1" x14ac:dyDescent="0.25">
      <c r="A164" s="33" t="s">
        <v>227</v>
      </c>
      <c r="B164" s="34" t="s">
        <v>51</v>
      </c>
      <c r="C164" s="34" t="s">
        <v>292</v>
      </c>
      <c r="D164" s="34" t="s">
        <v>379</v>
      </c>
      <c r="E164" s="34"/>
      <c r="F164" s="58" t="s">
        <v>441</v>
      </c>
      <c r="G164" s="109" t="s">
        <v>1204</v>
      </c>
      <c r="H164" s="99" t="s">
        <v>95</v>
      </c>
      <c r="I164" s="34" t="s">
        <v>455</v>
      </c>
      <c r="J164" s="34" t="str">
        <f>'Степень влияния (ГАБС)'!H158</f>
        <v>Высокая</v>
      </c>
      <c r="K164" s="34"/>
      <c r="L164" s="35">
        <f>'Г(М)ФК (ГАБС)'!I157</f>
        <v>0</v>
      </c>
      <c r="M164" s="35">
        <f>'КФМ (ГАБС)'!E157</f>
        <v>0</v>
      </c>
      <c r="N164" s="34" t="s">
        <v>123</v>
      </c>
      <c r="O164" s="34" t="str">
        <f t="shared" si="2"/>
        <v>Значимый</v>
      </c>
      <c r="P164" s="34"/>
      <c r="Q164" s="34"/>
      <c r="R164" s="34"/>
      <c r="S164" s="34"/>
      <c r="T164" s="34"/>
    </row>
    <row r="165" spans="1:20" ht="137.25" customHeight="1" x14ac:dyDescent="0.25">
      <c r="A165" s="33" t="s">
        <v>228</v>
      </c>
      <c r="B165" s="34" t="s">
        <v>51</v>
      </c>
      <c r="C165" s="34" t="s">
        <v>292</v>
      </c>
      <c r="D165" s="34" t="s">
        <v>380</v>
      </c>
      <c r="E165" s="34"/>
      <c r="F165" s="58" t="s">
        <v>441</v>
      </c>
      <c r="G165" s="109" t="s">
        <v>1204</v>
      </c>
      <c r="H165" s="99" t="s">
        <v>95</v>
      </c>
      <c r="I165" s="34" t="s">
        <v>455</v>
      </c>
      <c r="J165" s="34" t="str">
        <f>'Степень влияния (ГАБС)'!H159</f>
        <v>Высокая</v>
      </c>
      <c r="K165" s="34"/>
      <c r="L165" s="35">
        <f>'Г(М)ФК (ГАБС)'!I158</f>
        <v>0</v>
      </c>
      <c r="M165" s="35">
        <f>'КФМ (ГАБС)'!E158</f>
        <v>0</v>
      </c>
      <c r="N165" s="34" t="s">
        <v>124</v>
      </c>
      <c r="O165" s="34" t="str">
        <f t="shared" si="2"/>
        <v>Значимый</v>
      </c>
      <c r="P165" s="34"/>
      <c r="Q165" s="34"/>
      <c r="R165" s="34"/>
      <c r="S165" s="34"/>
      <c r="T165" s="34"/>
    </row>
    <row r="166" spans="1:20" ht="137.25" customHeight="1" x14ac:dyDescent="0.25">
      <c r="A166" s="39" t="s">
        <v>229</v>
      </c>
      <c r="B166" s="16" t="s">
        <v>51</v>
      </c>
      <c r="C166" s="16" t="s">
        <v>293</v>
      </c>
      <c r="D166" s="16" t="s">
        <v>381</v>
      </c>
      <c r="E166" s="16"/>
      <c r="F166" s="15" t="s">
        <v>441</v>
      </c>
      <c r="G166" s="110" t="s">
        <v>1204</v>
      </c>
      <c r="H166" s="100" t="s">
        <v>445</v>
      </c>
      <c r="I166" s="16" t="s">
        <v>459</v>
      </c>
      <c r="J166" s="16" t="str">
        <f>'Степень влияния (ГАБС)'!H160</f>
        <v>Средняя</v>
      </c>
      <c r="K166" s="16"/>
      <c r="L166" s="50">
        <f>'Г(М)ФК (ГАБС)'!I159</f>
        <v>0</v>
      </c>
      <c r="M166" s="50">
        <f>'КФМ (ГАБС)'!E159</f>
        <v>0</v>
      </c>
      <c r="N166" s="16" t="s">
        <v>123</v>
      </c>
      <c r="O166" s="16" t="str">
        <f t="shared" si="2"/>
        <v>Незначимый</v>
      </c>
      <c r="P166" s="16"/>
      <c r="Q166" s="16"/>
      <c r="R166" s="16"/>
      <c r="S166" s="16"/>
      <c r="T166" s="16"/>
    </row>
    <row r="167" spans="1:20" ht="137.25" customHeight="1" x14ac:dyDescent="0.25">
      <c r="A167" s="39" t="s">
        <v>230</v>
      </c>
      <c r="B167" s="16" t="s">
        <v>51</v>
      </c>
      <c r="C167" s="16" t="s">
        <v>293</v>
      </c>
      <c r="D167" s="16" t="s">
        <v>382</v>
      </c>
      <c r="E167" s="16"/>
      <c r="F167" s="15" t="s">
        <v>441</v>
      </c>
      <c r="G167" s="110" t="s">
        <v>1204</v>
      </c>
      <c r="H167" s="100" t="s">
        <v>445</v>
      </c>
      <c r="I167" s="16" t="s">
        <v>454</v>
      </c>
      <c r="J167" s="16" t="str">
        <f>'Степень влияния (ГАБС)'!H161</f>
        <v>Средняя</v>
      </c>
      <c r="K167" s="16"/>
      <c r="L167" s="50">
        <f>'Г(М)ФК (ГАБС)'!I160</f>
        <v>0</v>
      </c>
      <c r="M167" s="50">
        <f>'КФМ (ГАБС)'!E160</f>
        <v>0</v>
      </c>
      <c r="N167" s="16" t="s">
        <v>123</v>
      </c>
      <c r="O167" s="16" t="str">
        <f t="shared" si="2"/>
        <v>Незначимый</v>
      </c>
      <c r="P167" s="16"/>
      <c r="Q167" s="16"/>
      <c r="R167" s="16"/>
      <c r="S167" s="16"/>
      <c r="T167" s="16"/>
    </row>
    <row r="168" spans="1:20" ht="153.75" customHeight="1" x14ac:dyDescent="0.25">
      <c r="A168" s="39" t="s">
        <v>231</v>
      </c>
      <c r="B168" s="16" t="s">
        <v>51</v>
      </c>
      <c r="C168" s="16" t="s">
        <v>293</v>
      </c>
      <c r="D168" s="16" t="s">
        <v>383</v>
      </c>
      <c r="E168" s="16"/>
      <c r="F168" s="15" t="s">
        <v>441</v>
      </c>
      <c r="G168" s="110" t="s">
        <v>1204</v>
      </c>
      <c r="H168" s="100" t="s">
        <v>445</v>
      </c>
      <c r="I168" s="16" t="s">
        <v>455</v>
      </c>
      <c r="J168" s="16" t="str">
        <f>'Степень влияния (ГАБС)'!H162</f>
        <v>Высокая</v>
      </c>
      <c r="K168" s="16"/>
      <c r="L168" s="50">
        <f>'Г(М)ФК (ГАБС)'!I161</f>
        <v>0</v>
      </c>
      <c r="M168" s="50">
        <f>'КФМ (ГАБС)'!E161</f>
        <v>0</v>
      </c>
      <c r="N168" s="16" t="s">
        <v>123</v>
      </c>
      <c r="O168" s="16" t="str">
        <f t="shared" si="2"/>
        <v>Значимый</v>
      </c>
      <c r="P168" s="16"/>
      <c r="Q168" s="16"/>
      <c r="R168" s="16"/>
      <c r="S168" s="16"/>
      <c r="T168" s="16"/>
    </row>
    <row r="169" spans="1:20" ht="137.25" customHeight="1" x14ac:dyDescent="0.25">
      <c r="A169" s="33" t="s">
        <v>232</v>
      </c>
      <c r="B169" s="34" t="s">
        <v>51</v>
      </c>
      <c r="C169" s="34" t="s">
        <v>294</v>
      </c>
      <c r="D169" s="34" t="s">
        <v>384</v>
      </c>
      <c r="E169" s="34"/>
      <c r="F169" s="58" t="s">
        <v>441</v>
      </c>
      <c r="G169" s="109" t="s">
        <v>1204</v>
      </c>
      <c r="H169" s="99" t="s">
        <v>445</v>
      </c>
      <c r="I169" s="34" t="s">
        <v>95</v>
      </c>
      <c r="J169" s="34" t="str">
        <f>'Степень влияния (ГАБС)'!H163</f>
        <v>Средняя</v>
      </c>
      <c r="K169" s="34"/>
      <c r="L169" s="35">
        <f>'Г(М)ФК (ГАБС)'!I162</f>
        <v>0</v>
      </c>
      <c r="M169" s="35">
        <f>'КФМ (ГАБС)'!E162</f>
        <v>0</v>
      </c>
      <c r="N169" s="34" t="s">
        <v>123</v>
      </c>
      <c r="O169" s="34" t="str">
        <f t="shared" si="2"/>
        <v>Незначимый</v>
      </c>
      <c r="P169" s="34"/>
      <c r="Q169" s="34"/>
      <c r="R169" s="34"/>
      <c r="S169" s="34"/>
      <c r="T169" s="34"/>
    </row>
    <row r="170" spans="1:20" ht="137.25" customHeight="1" x14ac:dyDescent="0.25">
      <c r="A170" s="39" t="s">
        <v>233</v>
      </c>
      <c r="B170" s="16" t="s">
        <v>51</v>
      </c>
      <c r="C170" s="16" t="s">
        <v>295</v>
      </c>
      <c r="D170" s="16" t="s">
        <v>385</v>
      </c>
      <c r="E170" s="16"/>
      <c r="F170" s="15" t="s">
        <v>441</v>
      </c>
      <c r="G170" s="110" t="s">
        <v>1204</v>
      </c>
      <c r="H170" s="100" t="s">
        <v>445</v>
      </c>
      <c r="I170" s="16" t="s">
        <v>459</v>
      </c>
      <c r="J170" s="16" t="str">
        <f>'Степень влияния (ГАБС)'!H164</f>
        <v>Средняя</v>
      </c>
      <c r="K170" s="16"/>
      <c r="L170" s="50">
        <f>'Г(М)ФК (ГАБС)'!I163</f>
        <v>0</v>
      </c>
      <c r="M170" s="50">
        <f>'КФМ (ГАБС)'!E163</f>
        <v>0</v>
      </c>
      <c r="N170" s="16" t="s">
        <v>123</v>
      </c>
      <c r="O170" s="16" t="str">
        <f t="shared" si="2"/>
        <v>Незначимый</v>
      </c>
      <c r="P170" s="16"/>
      <c r="Q170" s="16"/>
      <c r="R170" s="16"/>
      <c r="S170" s="16"/>
      <c r="T170" s="16"/>
    </row>
    <row r="171" spans="1:20" ht="137.25" customHeight="1" x14ac:dyDescent="0.25">
      <c r="A171" s="39" t="s">
        <v>234</v>
      </c>
      <c r="B171" s="16" t="s">
        <v>51</v>
      </c>
      <c r="C171" s="16" t="s">
        <v>295</v>
      </c>
      <c r="D171" s="16" t="s">
        <v>386</v>
      </c>
      <c r="E171" s="16"/>
      <c r="F171" s="15" t="s">
        <v>441</v>
      </c>
      <c r="G171" s="110" t="s">
        <v>1204</v>
      </c>
      <c r="H171" s="100" t="s">
        <v>445</v>
      </c>
      <c r="I171" s="16" t="s">
        <v>454</v>
      </c>
      <c r="J171" s="16" t="str">
        <f>'Степень влияния (ГАБС)'!H165</f>
        <v>Средняя</v>
      </c>
      <c r="K171" s="16"/>
      <c r="L171" s="50">
        <f>'Г(М)ФК (ГАБС)'!I164</f>
        <v>0</v>
      </c>
      <c r="M171" s="50">
        <f>'КФМ (ГАБС)'!E164</f>
        <v>0</v>
      </c>
      <c r="N171" s="16" t="s">
        <v>123</v>
      </c>
      <c r="O171" s="16" t="str">
        <f t="shared" si="2"/>
        <v>Незначимый</v>
      </c>
      <c r="P171" s="16"/>
      <c r="Q171" s="16"/>
      <c r="R171" s="16"/>
      <c r="S171" s="16"/>
      <c r="T171" s="16"/>
    </row>
    <row r="172" spans="1:20" ht="137.25" customHeight="1" x14ac:dyDescent="0.25">
      <c r="A172" s="39" t="s">
        <v>235</v>
      </c>
      <c r="B172" s="16" t="s">
        <v>51</v>
      </c>
      <c r="C172" s="16" t="s">
        <v>295</v>
      </c>
      <c r="D172" s="16" t="s">
        <v>387</v>
      </c>
      <c r="E172" s="16"/>
      <c r="F172" s="15" t="s">
        <v>441</v>
      </c>
      <c r="G172" s="110" t="s">
        <v>1204</v>
      </c>
      <c r="H172" s="100" t="s">
        <v>445</v>
      </c>
      <c r="I172" s="16" t="s">
        <v>455</v>
      </c>
      <c r="J172" s="16" t="str">
        <f>'Степень влияния (ГАБС)'!H166</f>
        <v>Высокая</v>
      </c>
      <c r="K172" s="16"/>
      <c r="L172" s="50">
        <f>'Г(М)ФК (ГАБС)'!I165</f>
        <v>0</v>
      </c>
      <c r="M172" s="50">
        <f>'КФМ (ГАБС)'!E165</f>
        <v>0</v>
      </c>
      <c r="N172" s="16" t="s">
        <v>123</v>
      </c>
      <c r="O172" s="16" t="str">
        <f t="shared" si="2"/>
        <v>Значимый</v>
      </c>
      <c r="P172" s="16"/>
      <c r="Q172" s="16"/>
      <c r="R172" s="16"/>
      <c r="S172" s="16"/>
      <c r="T172" s="16"/>
    </row>
    <row r="173" spans="1:20" ht="137.25" customHeight="1" x14ac:dyDescent="0.25">
      <c r="A173" s="33" t="s">
        <v>236</v>
      </c>
      <c r="B173" s="34" t="s">
        <v>51</v>
      </c>
      <c r="C173" s="34" t="s">
        <v>296</v>
      </c>
      <c r="D173" s="34" t="s">
        <v>388</v>
      </c>
      <c r="E173" s="34"/>
      <c r="F173" s="58" t="s">
        <v>441</v>
      </c>
      <c r="G173" s="109" t="s">
        <v>1204</v>
      </c>
      <c r="H173" s="99" t="s">
        <v>95</v>
      </c>
      <c r="I173" s="34" t="s">
        <v>457</v>
      </c>
      <c r="J173" s="34" t="str">
        <f>'Степень влияния (ГАБС)'!H167</f>
        <v>Средняя</v>
      </c>
      <c r="K173" s="34"/>
      <c r="L173" s="35">
        <f>'Г(М)ФК (ГАБС)'!I166</f>
        <v>0</v>
      </c>
      <c r="M173" s="35">
        <f>'КФМ (ГАБС)'!E166</f>
        <v>0</v>
      </c>
      <c r="N173" s="34" t="s">
        <v>123</v>
      </c>
      <c r="O173" s="34" t="str">
        <f t="shared" si="2"/>
        <v>Незначимый</v>
      </c>
      <c r="P173" s="34"/>
      <c r="Q173" s="34"/>
      <c r="R173" s="34"/>
      <c r="S173" s="34"/>
      <c r="T173" s="34"/>
    </row>
    <row r="174" spans="1:20" ht="137.25" customHeight="1" x14ac:dyDescent="0.25">
      <c r="A174" s="33" t="s">
        <v>237</v>
      </c>
      <c r="B174" s="34" t="s">
        <v>51</v>
      </c>
      <c r="C174" s="34" t="s">
        <v>296</v>
      </c>
      <c r="D174" s="34" t="s">
        <v>389</v>
      </c>
      <c r="E174" s="34"/>
      <c r="F174" s="58" t="s">
        <v>441</v>
      </c>
      <c r="G174" s="109" t="s">
        <v>1204</v>
      </c>
      <c r="H174" s="99" t="s">
        <v>95</v>
      </c>
      <c r="I174" s="34" t="s">
        <v>458</v>
      </c>
      <c r="J174" s="34" t="str">
        <f>'Степень влияния (ГАБС)'!H168</f>
        <v>Средняя</v>
      </c>
      <c r="K174" s="34"/>
      <c r="L174" s="35">
        <f>'Г(М)ФК (ГАБС)'!I167</f>
        <v>0</v>
      </c>
      <c r="M174" s="35">
        <f>'КФМ (ГАБС)'!E167</f>
        <v>0</v>
      </c>
      <c r="N174" s="34" t="s">
        <v>123</v>
      </c>
      <c r="O174" s="34" t="str">
        <f t="shared" si="2"/>
        <v>Незначимый</v>
      </c>
      <c r="P174" s="34"/>
      <c r="Q174" s="34"/>
      <c r="R174" s="34"/>
      <c r="S174" s="34"/>
      <c r="T174" s="34"/>
    </row>
    <row r="175" spans="1:20" ht="165.75" customHeight="1" x14ac:dyDescent="0.25">
      <c r="A175" s="33" t="s">
        <v>238</v>
      </c>
      <c r="B175" s="34" t="s">
        <v>51</v>
      </c>
      <c r="C175" s="34" t="s">
        <v>296</v>
      </c>
      <c r="D175" s="34" t="s">
        <v>390</v>
      </c>
      <c r="E175" s="34"/>
      <c r="F175" s="58" t="s">
        <v>441</v>
      </c>
      <c r="G175" s="109" t="s">
        <v>1204</v>
      </c>
      <c r="H175" s="99" t="s">
        <v>95</v>
      </c>
      <c r="I175" s="34" t="s">
        <v>455</v>
      </c>
      <c r="J175" s="34" t="str">
        <f>'Степень влияния (ГАБС)'!H169</f>
        <v>Высокая</v>
      </c>
      <c r="K175" s="34"/>
      <c r="L175" s="35">
        <f>'Г(М)ФК (ГАБС)'!I168</f>
        <v>0</v>
      </c>
      <c r="M175" s="35">
        <f>'КФМ (ГАБС)'!E168</f>
        <v>0</v>
      </c>
      <c r="N175" s="34" t="s">
        <v>123</v>
      </c>
      <c r="O175" s="34" t="str">
        <f t="shared" si="2"/>
        <v>Значимый</v>
      </c>
      <c r="P175" s="34"/>
      <c r="Q175" s="34"/>
      <c r="R175" s="34"/>
      <c r="S175" s="34"/>
      <c r="T175" s="34"/>
    </row>
    <row r="176" spans="1:20" ht="137.25" customHeight="1" x14ac:dyDescent="0.25">
      <c r="A176" s="39" t="s">
        <v>239</v>
      </c>
      <c r="B176" s="16" t="s">
        <v>51</v>
      </c>
      <c r="C176" s="16" t="s">
        <v>391</v>
      </c>
      <c r="D176" s="16" t="s">
        <v>392</v>
      </c>
      <c r="E176" s="16"/>
      <c r="F176" s="15" t="s">
        <v>441</v>
      </c>
      <c r="G176" s="110" t="s">
        <v>1204</v>
      </c>
      <c r="H176" s="100" t="s">
        <v>445</v>
      </c>
      <c r="I176" s="16" t="s">
        <v>95</v>
      </c>
      <c r="J176" s="16" t="str">
        <f>'Степень влияния (ГАБС)'!H170</f>
        <v>Средняя</v>
      </c>
      <c r="K176" s="16"/>
      <c r="L176" s="50">
        <f>'Г(М)ФК (ГАБС)'!I169</f>
        <v>0</v>
      </c>
      <c r="M176" s="50">
        <f>'КФМ (ГАБС)'!E169</f>
        <v>0</v>
      </c>
      <c r="N176" s="16" t="s">
        <v>123</v>
      </c>
      <c r="O176" s="16" t="str">
        <f t="shared" si="2"/>
        <v>Незначимый</v>
      </c>
      <c r="P176" s="16"/>
      <c r="Q176" s="16"/>
      <c r="R176" s="16"/>
      <c r="S176" s="16"/>
      <c r="T176" s="16"/>
    </row>
    <row r="177" spans="1:20" ht="137.25" customHeight="1" x14ac:dyDescent="0.25">
      <c r="A177" s="33" t="s">
        <v>240</v>
      </c>
      <c r="B177" s="34" t="s">
        <v>1086</v>
      </c>
      <c r="C177" s="34" t="s">
        <v>297</v>
      </c>
      <c r="D177" s="34" t="s">
        <v>393</v>
      </c>
      <c r="E177" s="34"/>
      <c r="F177" s="58" t="s">
        <v>441</v>
      </c>
      <c r="G177" s="109" t="s">
        <v>1204</v>
      </c>
      <c r="H177" s="99" t="s">
        <v>445</v>
      </c>
      <c r="I177" s="34" t="s">
        <v>460</v>
      </c>
      <c r="J177" s="34" t="str">
        <f>'Степень влияния (ГАБС)'!H171</f>
        <v>Средняя</v>
      </c>
      <c r="K177" s="34"/>
      <c r="L177" s="35">
        <f>'Г(М)ФК (ГАБС)'!I170</f>
        <v>0</v>
      </c>
      <c r="M177" s="35">
        <f>'КФМ (ГАБС)'!E170</f>
        <v>0</v>
      </c>
      <c r="N177" s="34" t="s">
        <v>123</v>
      </c>
      <c r="O177" s="34" t="str">
        <f t="shared" si="2"/>
        <v>Незначимый</v>
      </c>
      <c r="P177" s="34"/>
      <c r="Q177" s="34"/>
      <c r="R177" s="34"/>
      <c r="S177" s="34"/>
      <c r="T177" s="34"/>
    </row>
    <row r="178" spans="1:20" ht="137.25" customHeight="1" x14ac:dyDescent="0.25">
      <c r="A178" s="33" t="s">
        <v>241</v>
      </c>
      <c r="B178" s="34" t="s">
        <v>1086</v>
      </c>
      <c r="C178" s="34" t="s">
        <v>297</v>
      </c>
      <c r="D178" s="34" t="s">
        <v>394</v>
      </c>
      <c r="E178" s="34"/>
      <c r="F178" s="58" t="s">
        <v>441</v>
      </c>
      <c r="G178" s="109" t="s">
        <v>1204</v>
      </c>
      <c r="H178" s="99" t="s">
        <v>445</v>
      </c>
      <c r="I178" s="34" t="s">
        <v>454</v>
      </c>
      <c r="J178" s="34" t="str">
        <f>'Степень влияния (ГАБС)'!H172</f>
        <v>Средняя</v>
      </c>
      <c r="K178" s="34"/>
      <c r="L178" s="35">
        <f>'Г(М)ФК (ГАБС)'!I171</f>
        <v>0</v>
      </c>
      <c r="M178" s="35">
        <f>'КФМ (ГАБС)'!E171</f>
        <v>0</v>
      </c>
      <c r="N178" s="34" t="s">
        <v>123</v>
      </c>
      <c r="O178" s="34" t="str">
        <f t="shared" si="2"/>
        <v>Незначимый</v>
      </c>
      <c r="P178" s="34"/>
      <c r="Q178" s="34"/>
      <c r="R178" s="34"/>
      <c r="S178" s="34"/>
      <c r="T178" s="34"/>
    </row>
    <row r="179" spans="1:20" ht="137.25" customHeight="1" x14ac:dyDescent="0.25">
      <c r="A179" s="33" t="s">
        <v>242</v>
      </c>
      <c r="B179" s="34" t="s">
        <v>1086</v>
      </c>
      <c r="C179" s="34" t="s">
        <v>297</v>
      </c>
      <c r="D179" s="34" t="s">
        <v>1145</v>
      </c>
      <c r="E179" s="34"/>
      <c r="F179" s="58" t="s">
        <v>441</v>
      </c>
      <c r="G179" s="109" t="s">
        <v>1204</v>
      </c>
      <c r="H179" s="99" t="s">
        <v>445</v>
      </c>
      <c r="I179" s="34" t="s">
        <v>455</v>
      </c>
      <c r="J179" s="34" t="str">
        <f>'Степень влияния (ГАБС)'!H173</f>
        <v>Высокая</v>
      </c>
      <c r="K179" s="34"/>
      <c r="L179" s="35">
        <f>'Г(М)ФК (ГАБС)'!I172</f>
        <v>0</v>
      </c>
      <c r="M179" s="35">
        <f>'КФМ (ГАБС)'!E172</f>
        <v>0</v>
      </c>
      <c r="N179" s="34" t="s">
        <v>123</v>
      </c>
      <c r="O179" s="34" t="str">
        <f t="shared" si="2"/>
        <v>Значимый</v>
      </c>
      <c r="P179" s="34"/>
      <c r="Q179" s="34"/>
      <c r="R179" s="34"/>
      <c r="S179" s="34"/>
      <c r="T179" s="34"/>
    </row>
    <row r="180" spans="1:20" ht="137.25" customHeight="1" x14ac:dyDescent="0.25">
      <c r="A180" s="39" t="s">
        <v>243</v>
      </c>
      <c r="B180" s="16" t="s">
        <v>1086</v>
      </c>
      <c r="C180" s="16" t="s">
        <v>298</v>
      </c>
      <c r="D180" s="16" t="s">
        <v>395</v>
      </c>
      <c r="E180" s="16"/>
      <c r="F180" s="15" t="s">
        <v>441</v>
      </c>
      <c r="G180" s="110" t="s">
        <v>1204</v>
      </c>
      <c r="H180" s="100" t="s">
        <v>95</v>
      </c>
      <c r="I180" s="16" t="s">
        <v>457</v>
      </c>
      <c r="J180" s="16" t="str">
        <f>'Степень влияния (ГАБС)'!H174</f>
        <v>Средняя</v>
      </c>
      <c r="K180" s="16"/>
      <c r="L180" s="50">
        <f>'Г(М)ФК (ГАБС)'!I173</f>
        <v>0</v>
      </c>
      <c r="M180" s="50">
        <f>'КФМ (ГАБС)'!E173</f>
        <v>0</v>
      </c>
      <c r="N180" s="16" t="s">
        <v>123</v>
      </c>
      <c r="O180" s="16" t="str">
        <f t="shared" si="2"/>
        <v>Незначимый</v>
      </c>
      <c r="P180" s="16"/>
      <c r="Q180" s="16"/>
      <c r="R180" s="16"/>
      <c r="S180" s="16"/>
      <c r="T180" s="16"/>
    </row>
    <row r="181" spans="1:20" ht="137.25" customHeight="1" x14ac:dyDescent="0.25">
      <c r="A181" s="39" t="s">
        <v>244</v>
      </c>
      <c r="B181" s="16" t="s">
        <v>1086</v>
      </c>
      <c r="C181" s="16" t="s">
        <v>298</v>
      </c>
      <c r="D181" s="16" t="s">
        <v>396</v>
      </c>
      <c r="E181" s="16"/>
      <c r="F181" s="15" t="s">
        <v>441</v>
      </c>
      <c r="G181" s="110" t="s">
        <v>1204</v>
      </c>
      <c r="H181" s="100" t="s">
        <v>95</v>
      </c>
      <c r="I181" s="16" t="s">
        <v>458</v>
      </c>
      <c r="J181" s="16" t="str">
        <f>'Степень влияния (ГАБС)'!H175</f>
        <v>Средняя</v>
      </c>
      <c r="K181" s="16"/>
      <c r="L181" s="50">
        <f>'Г(М)ФК (ГАБС)'!I174</f>
        <v>0</v>
      </c>
      <c r="M181" s="50">
        <f>'КФМ (ГАБС)'!E174</f>
        <v>0</v>
      </c>
      <c r="N181" s="16" t="s">
        <v>123</v>
      </c>
      <c r="O181" s="16" t="str">
        <f t="shared" si="2"/>
        <v>Незначимый</v>
      </c>
      <c r="P181" s="16"/>
      <c r="Q181" s="16"/>
      <c r="R181" s="16"/>
      <c r="S181" s="16"/>
      <c r="T181" s="16"/>
    </row>
    <row r="182" spans="1:20" ht="137.25" customHeight="1" x14ac:dyDescent="0.25">
      <c r="A182" s="39" t="s">
        <v>245</v>
      </c>
      <c r="B182" s="16" t="s">
        <v>1086</v>
      </c>
      <c r="C182" s="16" t="s">
        <v>298</v>
      </c>
      <c r="D182" s="16" t="s">
        <v>1146</v>
      </c>
      <c r="E182" s="16"/>
      <c r="F182" s="15" t="s">
        <v>441</v>
      </c>
      <c r="G182" s="110" t="s">
        <v>1204</v>
      </c>
      <c r="H182" s="100" t="s">
        <v>95</v>
      </c>
      <c r="I182" s="16" t="s">
        <v>455</v>
      </c>
      <c r="J182" s="16" t="str">
        <f>'Степень влияния (ГАБС)'!H176</f>
        <v>Высокая</v>
      </c>
      <c r="K182" s="16"/>
      <c r="L182" s="50">
        <f>'Г(М)ФК (ГАБС)'!I175</f>
        <v>0</v>
      </c>
      <c r="M182" s="50">
        <f>'КФМ (ГАБС)'!E175</f>
        <v>0</v>
      </c>
      <c r="N182" s="16" t="s">
        <v>123</v>
      </c>
      <c r="O182" s="16" t="str">
        <f t="shared" si="2"/>
        <v>Значимый</v>
      </c>
      <c r="P182" s="16"/>
      <c r="Q182" s="16"/>
      <c r="R182" s="16"/>
      <c r="S182" s="16"/>
      <c r="T182" s="16"/>
    </row>
    <row r="183" spans="1:20" ht="137.25" customHeight="1" x14ac:dyDescent="0.25">
      <c r="A183" s="33" t="s">
        <v>125</v>
      </c>
      <c r="B183" s="34" t="s">
        <v>1086</v>
      </c>
      <c r="C183" s="34" t="s">
        <v>299</v>
      </c>
      <c r="D183" s="34" t="s">
        <v>397</v>
      </c>
      <c r="E183" s="34"/>
      <c r="F183" s="58" t="s">
        <v>441</v>
      </c>
      <c r="G183" s="109" t="s">
        <v>1204</v>
      </c>
      <c r="H183" s="99" t="s">
        <v>445</v>
      </c>
      <c r="I183" s="34" t="s">
        <v>460</v>
      </c>
      <c r="J183" s="34" t="str">
        <f>'Степень влияния (ГАБС)'!H177</f>
        <v>Средняя</v>
      </c>
      <c r="K183" s="34"/>
      <c r="L183" s="35">
        <f>'Г(М)ФК (ГАБС)'!I176</f>
        <v>0</v>
      </c>
      <c r="M183" s="35">
        <f>'КФМ (ГАБС)'!E176</f>
        <v>0</v>
      </c>
      <c r="N183" s="34" t="s">
        <v>123</v>
      </c>
      <c r="O183" s="34" t="str">
        <f t="shared" si="2"/>
        <v>Незначимый</v>
      </c>
      <c r="P183" s="34"/>
      <c r="Q183" s="34"/>
      <c r="R183" s="34"/>
      <c r="S183" s="34"/>
      <c r="T183" s="34"/>
    </row>
    <row r="184" spans="1:20" ht="137.25" customHeight="1" x14ac:dyDescent="0.25">
      <c r="A184" s="33" t="s">
        <v>126</v>
      </c>
      <c r="B184" s="34" t="s">
        <v>1086</v>
      </c>
      <c r="C184" s="34" t="s">
        <v>299</v>
      </c>
      <c r="D184" s="34" t="s">
        <v>398</v>
      </c>
      <c r="E184" s="34"/>
      <c r="F184" s="58" t="s">
        <v>441</v>
      </c>
      <c r="G184" s="109" t="s">
        <v>1204</v>
      </c>
      <c r="H184" s="99" t="s">
        <v>445</v>
      </c>
      <c r="I184" s="34" t="s">
        <v>454</v>
      </c>
      <c r="J184" s="34" t="str">
        <f>'Степень влияния (ГАБС)'!H178</f>
        <v>Средняя</v>
      </c>
      <c r="K184" s="34"/>
      <c r="L184" s="35">
        <f>'Г(М)ФК (ГАБС)'!I177</f>
        <v>0</v>
      </c>
      <c r="M184" s="35">
        <f>'КФМ (ГАБС)'!E177</f>
        <v>0</v>
      </c>
      <c r="N184" s="34" t="s">
        <v>123</v>
      </c>
      <c r="O184" s="34" t="str">
        <f t="shared" si="2"/>
        <v>Незначимый</v>
      </c>
      <c r="P184" s="34"/>
      <c r="Q184" s="34"/>
      <c r="R184" s="34"/>
      <c r="S184" s="34"/>
      <c r="T184" s="34"/>
    </row>
    <row r="185" spans="1:20" ht="137.25" customHeight="1" x14ac:dyDescent="0.25">
      <c r="A185" s="33" t="s">
        <v>127</v>
      </c>
      <c r="B185" s="34" t="s">
        <v>1086</v>
      </c>
      <c r="C185" s="34" t="s">
        <v>299</v>
      </c>
      <c r="D185" s="34" t="s">
        <v>1147</v>
      </c>
      <c r="E185" s="34"/>
      <c r="F185" s="58" t="s">
        <v>441</v>
      </c>
      <c r="G185" s="109" t="s">
        <v>1204</v>
      </c>
      <c r="H185" s="99" t="s">
        <v>445</v>
      </c>
      <c r="I185" s="34" t="s">
        <v>455</v>
      </c>
      <c r="J185" s="34" t="str">
        <f>'Степень влияния (ГАБС)'!H179</f>
        <v>Высокая</v>
      </c>
      <c r="K185" s="34"/>
      <c r="L185" s="35">
        <f>'Г(М)ФК (ГАБС)'!I178</f>
        <v>0</v>
      </c>
      <c r="M185" s="35">
        <f>'КФМ (ГАБС)'!E178</f>
        <v>0</v>
      </c>
      <c r="N185" s="34" t="s">
        <v>123</v>
      </c>
      <c r="O185" s="34" t="str">
        <f t="shared" si="2"/>
        <v>Значимый</v>
      </c>
      <c r="P185" s="34"/>
      <c r="Q185" s="34"/>
      <c r="R185" s="34"/>
      <c r="S185" s="34"/>
      <c r="T185" s="34"/>
    </row>
    <row r="186" spans="1:20" ht="137.25" customHeight="1" x14ac:dyDescent="0.25">
      <c r="A186" s="39" t="s">
        <v>128</v>
      </c>
      <c r="B186" s="16" t="s">
        <v>1086</v>
      </c>
      <c r="C186" s="16" t="s">
        <v>300</v>
      </c>
      <c r="D186" s="16" t="s">
        <v>399</v>
      </c>
      <c r="E186" s="16"/>
      <c r="F186" s="15" t="s">
        <v>441</v>
      </c>
      <c r="G186" s="110" t="s">
        <v>1204</v>
      </c>
      <c r="H186" s="100" t="s">
        <v>445</v>
      </c>
      <c r="I186" s="16" t="s">
        <v>451</v>
      </c>
      <c r="J186" s="16" t="str">
        <f>'Степень влияния (ГАБС)'!H180</f>
        <v>Высокая</v>
      </c>
      <c r="K186" s="16"/>
      <c r="L186" s="50">
        <f>'Г(М)ФК (ГАБС)'!I179</f>
        <v>0</v>
      </c>
      <c r="M186" s="50">
        <f>'КФМ (ГАБС)'!E179</f>
        <v>0</v>
      </c>
      <c r="N186" s="16" t="s">
        <v>123</v>
      </c>
      <c r="O186" s="16" t="str">
        <f t="shared" si="2"/>
        <v>Значимый</v>
      </c>
      <c r="P186" s="16"/>
      <c r="Q186" s="16"/>
      <c r="R186" s="16"/>
      <c r="S186" s="16"/>
      <c r="T186" s="16"/>
    </row>
    <row r="187" spans="1:20" ht="174" customHeight="1" x14ac:dyDescent="0.25">
      <c r="A187" s="33" t="s">
        <v>129</v>
      </c>
      <c r="B187" s="34" t="s">
        <v>270</v>
      </c>
      <c r="C187" s="34" t="s">
        <v>301</v>
      </c>
      <c r="D187" s="34" t="s">
        <v>400</v>
      </c>
      <c r="E187" s="34"/>
      <c r="F187" s="58" t="s">
        <v>441</v>
      </c>
      <c r="G187" s="109" t="s">
        <v>1204</v>
      </c>
      <c r="H187" s="99" t="s">
        <v>445</v>
      </c>
      <c r="I187" s="34" t="s">
        <v>461</v>
      </c>
      <c r="J187" s="34" t="str">
        <f>'Степень влияния (ГАБС)'!H181</f>
        <v>Высокая</v>
      </c>
      <c r="K187" s="34"/>
      <c r="L187" s="35">
        <f>'Г(М)ФК (ГАБС)'!I180</f>
        <v>0</v>
      </c>
      <c r="M187" s="35">
        <f>'КФМ (ГАБС)'!E180</f>
        <v>0</v>
      </c>
      <c r="N187" s="34" t="s">
        <v>123</v>
      </c>
      <c r="O187" s="34" t="str">
        <f t="shared" si="2"/>
        <v>Значимый</v>
      </c>
      <c r="P187" s="34"/>
      <c r="Q187" s="34"/>
      <c r="R187" s="34"/>
      <c r="S187" s="34"/>
      <c r="T187" s="34"/>
    </row>
    <row r="188" spans="1:20" ht="174" customHeight="1" x14ac:dyDescent="0.25">
      <c r="A188" s="33" t="s">
        <v>130</v>
      </c>
      <c r="B188" s="34" t="s">
        <v>270</v>
      </c>
      <c r="C188" s="34" t="s">
        <v>301</v>
      </c>
      <c r="D188" s="34" t="s">
        <v>394</v>
      </c>
      <c r="E188" s="34"/>
      <c r="F188" s="58" t="s">
        <v>441</v>
      </c>
      <c r="G188" s="109" t="s">
        <v>1204</v>
      </c>
      <c r="H188" s="99" t="s">
        <v>445</v>
      </c>
      <c r="I188" s="34" t="s">
        <v>461</v>
      </c>
      <c r="J188" s="34" t="str">
        <f>'Степень влияния (ГАБС)'!H182</f>
        <v>Высокая</v>
      </c>
      <c r="K188" s="34"/>
      <c r="L188" s="35">
        <f>'Г(М)ФК (ГАБС)'!I181</f>
        <v>0</v>
      </c>
      <c r="M188" s="35">
        <f>'КФМ (ГАБС)'!E181</f>
        <v>0</v>
      </c>
      <c r="N188" s="34" t="s">
        <v>123</v>
      </c>
      <c r="O188" s="34" t="str">
        <f t="shared" si="2"/>
        <v>Значимый</v>
      </c>
      <c r="P188" s="34"/>
      <c r="Q188" s="34"/>
      <c r="R188" s="34"/>
      <c r="S188" s="34"/>
      <c r="T188" s="34"/>
    </row>
    <row r="189" spans="1:20" ht="137.25" customHeight="1" x14ac:dyDescent="0.25">
      <c r="A189" s="39" t="s">
        <v>131</v>
      </c>
      <c r="B189" s="16" t="s">
        <v>50</v>
      </c>
      <c r="C189" s="16" t="s">
        <v>302</v>
      </c>
      <c r="D189" s="16" t="s">
        <v>400</v>
      </c>
      <c r="E189" s="16"/>
      <c r="F189" s="15" t="s">
        <v>441</v>
      </c>
      <c r="G189" s="110" t="s">
        <v>1204</v>
      </c>
      <c r="H189" s="100" t="s">
        <v>445</v>
      </c>
      <c r="I189" s="16" t="s">
        <v>448</v>
      </c>
      <c r="J189" s="16" t="str">
        <f>'Степень влияния (ГАБС)'!H183</f>
        <v>Высокая</v>
      </c>
      <c r="K189" s="16"/>
      <c r="L189" s="50">
        <f>'Г(М)ФК (ГАБС)'!I182</f>
        <v>0</v>
      </c>
      <c r="M189" s="50">
        <f>'КФМ (ГАБС)'!E182</f>
        <v>0</v>
      </c>
      <c r="N189" s="16" t="s">
        <v>123</v>
      </c>
      <c r="O189" s="16" t="str">
        <f t="shared" si="2"/>
        <v>Значимый</v>
      </c>
      <c r="P189" s="16"/>
      <c r="Q189" s="16"/>
      <c r="R189" s="16"/>
      <c r="S189" s="16"/>
      <c r="T189" s="16"/>
    </row>
    <row r="190" spans="1:20" ht="137.25" customHeight="1" x14ac:dyDescent="0.25">
      <c r="A190" s="39" t="s">
        <v>132</v>
      </c>
      <c r="B190" s="16" t="s">
        <v>50</v>
      </c>
      <c r="C190" s="16" t="s">
        <v>302</v>
      </c>
      <c r="D190" s="16" t="s">
        <v>394</v>
      </c>
      <c r="E190" s="16"/>
      <c r="F190" s="15" t="s">
        <v>441</v>
      </c>
      <c r="G190" s="110" t="s">
        <v>1204</v>
      </c>
      <c r="H190" s="100" t="s">
        <v>445</v>
      </c>
      <c r="I190" s="16" t="s">
        <v>448</v>
      </c>
      <c r="J190" s="16" t="str">
        <f>'Степень влияния (ГАБС)'!H184</f>
        <v>Высокая</v>
      </c>
      <c r="K190" s="16"/>
      <c r="L190" s="50">
        <f>'Г(М)ФК (ГАБС)'!I183</f>
        <v>0</v>
      </c>
      <c r="M190" s="50">
        <f>'КФМ (ГАБС)'!E183</f>
        <v>0</v>
      </c>
      <c r="N190" s="16" t="s">
        <v>123</v>
      </c>
      <c r="O190" s="16" t="str">
        <f t="shared" si="2"/>
        <v>Значимый</v>
      </c>
      <c r="P190" s="16"/>
      <c r="Q190" s="16"/>
      <c r="R190" s="16"/>
      <c r="S190" s="16"/>
      <c r="T190" s="16"/>
    </row>
    <row r="191" spans="1:20" ht="137.25" customHeight="1" x14ac:dyDescent="0.25">
      <c r="A191" s="33" t="s">
        <v>133</v>
      </c>
      <c r="B191" s="34" t="s">
        <v>50</v>
      </c>
      <c r="C191" s="34" t="s">
        <v>303</v>
      </c>
      <c r="D191" s="34" t="s">
        <v>401</v>
      </c>
      <c r="E191" s="34"/>
      <c r="F191" s="58" t="s">
        <v>441</v>
      </c>
      <c r="G191" s="109" t="s">
        <v>1204</v>
      </c>
      <c r="H191" s="99" t="s">
        <v>95</v>
      </c>
      <c r="I191" s="34" t="s">
        <v>462</v>
      </c>
      <c r="J191" s="34" t="str">
        <f>'Степень влияния (ГАБС)'!H185</f>
        <v>Средняя</v>
      </c>
      <c r="K191" s="34"/>
      <c r="L191" s="35">
        <f>'Г(М)ФК (ГАБС)'!I184</f>
        <v>0</v>
      </c>
      <c r="M191" s="35">
        <f>'КФМ (ГАБС)'!E184</f>
        <v>0</v>
      </c>
      <c r="N191" s="34" t="s">
        <v>123</v>
      </c>
      <c r="O191" s="34" t="str">
        <f t="shared" si="2"/>
        <v>Незначимый</v>
      </c>
      <c r="P191" s="34"/>
      <c r="Q191" s="34"/>
      <c r="R191" s="34"/>
      <c r="S191" s="34"/>
      <c r="T191" s="34"/>
    </row>
    <row r="192" spans="1:20" ht="137.25" customHeight="1" x14ac:dyDescent="0.25">
      <c r="A192" s="33" t="s">
        <v>134</v>
      </c>
      <c r="B192" s="34" t="s">
        <v>50</v>
      </c>
      <c r="C192" s="34" t="s">
        <v>303</v>
      </c>
      <c r="D192" s="34" t="s">
        <v>402</v>
      </c>
      <c r="E192" s="34"/>
      <c r="F192" s="58" t="s">
        <v>441</v>
      </c>
      <c r="G192" s="109" t="s">
        <v>1204</v>
      </c>
      <c r="H192" s="99" t="s">
        <v>95</v>
      </c>
      <c r="I192" s="34" t="s">
        <v>463</v>
      </c>
      <c r="J192" s="34" t="str">
        <f>'Степень влияния (ГАБС)'!H186</f>
        <v>Средняя</v>
      </c>
      <c r="K192" s="34"/>
      <c r="L192" s="35">
        <f>'Г(М)ФК (ГАБС)'!I185</f>
        <v>0</v>
      </c>
      <c r="M192" s="35">
        <f>'КФМ (ГАБС)'!E185</f>
        <v>0</v>
      </c>
      <c r="N192" s="34" t="s">
        <v>123</v>
      </c>
      <c r="O192" s="34" t="str">
        <f t="shared" si="2"/>
        <v>Незначимый</v>
      </c>
      <c r="P192" s="34"/>
      <c r="Q192" s="34"/>
      <c r="R192" s="34"/>
      <c r="S192" s="34"/>
      <c r="T192" s="34"/>
    </row>
    <row r="193" spans="1:20" ht="137.25" customHeight="1" x14ac:dyDescent="0.25">
      <c r="A193" s="33" t="s">
        <v>135</v>
      </c>
      <c r="B193" s="34" t="s">
        <v>50</v>
      </c>
      <c r="C193" s="34" t="s">
        <v>303</v>
      </c>
      <c r="D193" s="34" t="s">
        <v>1148</v>
      </c>
      <c r="E193" s="34"/>
      <c r="F193" s="58" t="s">
        <v>441</v>
      </c>
      <c r="G193" s="109" t="s">
        <v>1204</v>
      </c>
      <c r="H193" s="99" t="s">
        <v>95</v>
      </c>
      <c r="I193" s="34" t="s">
        <v>455</v>
      </c>
      <c r="J193" s="34" t="str">
        <f>'Степень влияния (ГАБС)'!H187</f>
        <v>Высокая</v>
      </c>
      <c r="K193" s="34"/>
      <c r="L193" s="35">
        <f>'Г(М)ФК (ГАБС)'!I186</f>
        <v>0</v>
      </c>
      <c r="M193" s="35">
        <f>'КФМ (ГАБС)'!E186</f>
        <v>0</v>
      </c>
      <c r="N193" s="34" t="s">
        <v>123</v>
      </c>
      <c r="O193" s="34" t="str">
        <f t="shared" si="2"/>
        <v>Значимый</v>
      </c>
      <c r="P193" s="34"/>
      <c r="Q193" s="34"/>
      <c r="R193" s="34"/>
      <c r="S193" s="34"/>
      <c r="T193" s="34"/>
    </row>
    <row r="194" spans="1:20" ht="137.25" customHeight="1" x14ac:dyDescent="0.25">
      <c r="A194" s="39" t="s">
        <v>136</v>
      </c>
      <c r="B194" s="16" t="s">
        <v>50</v>
      </c>
      <c r="C194" s="16" t="s">
        <v>304</v>
      </c>
      <c r="D194" s="16" t="s">
        <v>400</v>
      </c>
      <c r="E194" s="16"/>
      <c r="F194" s="15" t="s">
        <v>441</v>
      </c>
      <c r="G194" s="110" t="s">
        <v>1204</v>
      </c>
      <c r="H194" s="100" t="s">
        <v>445</v>
      </c>
      <c r="I194" s="16" t="s">
        <v>448</v>
      </c>
      <c r="J194" s="16" t="str">
        <f>'Степень влияния (ГАБС)'!H188</f>
        <v>Высокая</v>
      </c>
      <c r="K194" s="16"/>
      <c r="L194" s="50">
        <f>'Г(М)ФК (ГАБС)'!I187</f>
        <v>0</v>
      </c>
      <c r="M194" s="50">
        <f>'КФМ (ГАБС)'!E187</f>
        <v>0</v>
      </c>
      <c r="N194" s="16" t="s">
        <v>123</v>
      </c>
      <c r="O194" s="16" t="str">
        <f t="shared" si="2"/>
        <v>Значимый</v>
      </c>
      <c r="P194" s="16"/>
      <c r="Q194" s="16"/>
      <c r="R194" s="16"/>
      <c r="S194" s="16"/>
      <c r="T194" s="16"/>
    </row>
    <row r="195" spans="1:20" ht="137.25" customHeight="1" x14ac:dyDescent="0.25">
      <c r="A195" s="39" t="s">
        <v>137</v>
      </c>
      <c r="B195" s="16" t="s">
        <v>50</v>
      </c>
      <c r="C195" s="16" t="s">
        <v>304</v>
      </c>
      <c r="D195" s="16" t="s">
        <v>394</v>
      </c>
      <c r="E195" s="16"/>
      <c r="F195" s="15" t="s">
        <v>441</v>
      </c>
      <c r="G195" s="110" t="s">
        <v>1204</v>
      </c>
      <c r="H195" s="100" t="s">
        <v>445</v>
      </c>
      <c r="I195" s="16" t="s">
        <v>448</v>
      </c>
      <c r="J195" s="16" t="str">
        <f>'Степень влияния (ГАБС)'!H189</f>
        <v>Высокая</v>
      </c>
      <c r="K195" s="16"/>
      <c r="L195" s="50">
        <f>'Г(М)ФК (ГАБС)'!I188</f>
        <v>0</v>
      </c>
      <c r="M195" s="50">
        <f>'КФМ (ГАБС)'!E188</f>
        <v>0</v>
      </c>
      <c r="N195" s="16" t="s">
        <v>123</v>
      </c>
      <c r="O195" s="16" t="str">
        <f t="shared" si="2"/>
        <v>Значимый</v>
      </c>
      <c r="P195" s="16"/>
      <c r="Q195" s="16"/>
      <c r="R195" s="16"/>
      <c r="S195" s="16"/>
      <c r="T195" s="16"/>
    </row>
    <row r="196" spans="1:20" ht="137.25" customHeight="1" x14ac:dyDescent="0.25">
      <c r="A196" s="39" t="s">
        <v>138</v>
      </c>
      <c r="B196" s="16" t="s">
        <v>50</v>
      </c>
      <c r="C196" s="16" t="s">
        <v>304</v>
      </c>
      <c r="D196" s="16" t="s">
        <v>1149</v>
      </c>
      <c r="E196" s="16"/>
      <c r="F196" s="15" t="s">
        <v>441</v>
      </c>
      <c r="G196" s="110" t="s">
        <v>1204</v>
      </c>
      <c r="H196" s="100" t="s">
        <v>445</v>
      </c>
      <c r="I196" s="16" t="s">
        <v>455</v>
      </c>
      <c r="J196" s="16" t="str">
        <f>'Степень влияния (ГАБС)'!H190</f>
        <v>Высокая</v>
      </c>
      <c r="K196" s="16"/>
      <c r="L196" s="50">
        <f>'Г(М)ФК (ГАБС)'!I189</f>
        <v>0</v>
      </c>
      <c r="M196" s="50">
        <f>'КФМ (ГАБС)'!E189</f>
        <v>0</v>
      </c>
      <c r="N196" s="16" t="s">
        <v>123</v>
      </c>
      <c r="O196" s="16" t="str">
        <f t="shared" si="2"/>
        <v>Значимый</v>
      </c>
      <c r="P196" s="16"/>
      <c r="Q196" s="16"/>
      <c r="R196" s="16"/>
      <c r="S196" s="16"/>
      <c r="T196" s="16"/>
    </row>
    <row r="197" spans="1:20" ht="137.25" customHeight="1" x14ac:dyDescent="0.25">
      <c r="A197" s="33" t="s">
        <v>139</v>
      </c>
      <c r="B197" s="34" t="s">
        <v>50</v>
      </c>
      <c r="C197" s="34" t="s">
        <v>305</v>
      </c>
      <c r="D197" s="34" t="s">
        <v>403</v>
      </c>
      <c r="E197" s="34"/>
      <c r="F197" s="58" t="s">
        <v>441</v>
      </c>
      <c r="G197" s="109" t="s">
        <v>1204</v>
      </c>
      <c r="H197" s="99" t="s">
        <v>445</v>
      </c>
      <c r="I197" s="34" t="s">
        <v>448</v>
      </c>
      <c r="J197" s="34" t="str">
        <f>'Степень влияния (ГАБС)'!H191</f>
        <v>Высокая</v>
      </c>
      <c r="K197" s="34"/>
      <c r="L197" s="35">
        <f>'Г(М)ФК (ГАБС)'!I190</f>
        <v>0</v>
      </c>
      <c r="M197" s="35">
        <f>'КФМ (ГАБС)'!E190</f>
        <v>0</v>
      </c>
      <c r="N197" s="34" t="s">
        <v>123</v>
      </c>
      <c r="O197" s="34" t="str">
        <f t="shared" si="2"/>
        <v>Значимый</v>
      </c>
      <c r="P197" s="34"/>
      <c r="Q197" s="34"/>
      <c r="R197" s="34"/>
      <c r="S197" s="34"/>
      <c r="T197" s="34"/>
    </row>
    <row r="198" spans="1:20" ht="137.25" customHeight="1" x14ac:dyDescent="0.25">
      <c r="A198" s="33" t="s">
        <v>140</v>
      </c>
      <c r="B198" s="34" t="s">
        <v>50</v>
      </c>
      <c r="C198" s="34" t="s">
        <v>305</v>
      </c>
      <c r="D198" s="34" t="s">
        <v>398</v>
      </c>
      <c r="E198" s="34"/>
      <c r="F198" s="58" t="s">
        <v>441</v>
      </c>
      <c r="G198" s="109" t="s">
        <v>1204</v>
      </c>
      <c r="H198" s="99" t="s">
        <v>445</v>
      </c>
      <c r="I198" s="34" t="s">
        <v>455</v>
      </c>
      <c r="J198" s="34" t="str">
        <f>'Степень влияния (ГАБС)'!H192</f>
        <v>Высокая</v>
      </c>
      <c r="K198" s="34"/>
      <c r="L198" s="35">
        <f>'Г(М)ФК (ГАБС)'!I191</f>
        <v>0</v>
      </c>
      <c r="M198" s="35">
        <f>'КФМ (ГАБС)'!E191</f>
        <v>0</v>
      </c>
      <c r="N198" s="34" t="s">
        <v>123</v>
      </c>
      <c r="O198" s="34" t="str">
        <f t="shared" si="2"/>
        <v>Значимый</v>
      </c>
      <c r="P198" s="34"/>
      <c r="Q198" s="34"/>
      <c r="R198" s="34"/>
      <c r="S198" s="34"/>
      <c r="T198" s="34"/>
    </row>
    <row r="199" spans="1:20" ht="137.25" customHeight="1" x14ac:dyDescent="0.25">
      <c r="A199" s="39" t="s">
        <v>141</v>
      </c>
      <c r="B199" s="16" t="s">
        <v>50</v>
      </c>
      <c r="C199" s="16" t="s">
        <v>306</v>
      </c>
      <c r="D199" s="16" t="s">
        <v>394</v>
      </c>
      <c r="E199" s="16"/>
      <c r="F199" s="15" t="s">
        <v>441</v>
      </c>
      <c r="G199" s="110" t="s">
        <v>1204</v>
      </c>
      <c r="H199" s="100" t="s">
        <v>445</v>
      </c>
      <c r="I199" s="16" t="s">
        <v>448</v>
      </c>
      <c r="J199" s="16" t="str">
        <f>'Степень влияния (ГАБС)'!H193</f>
        <v>Высокая</v>
      </c>
      <c r="K199" s="16"/>
      <c r="L199" s="50">
        <f>'Г(М)ФК (ГАБС)'!I192</f>
        <v>0</v>
      </c>
      <c r="M199" s="50">
        <f>'КФМ (ГАБС)'!E192</f>
        <v>0</v>
      </c>
      <c r="N199" s="16" t="s">
        <v>123</v>
      </c>
      <c r="O199" s="16" t="str">
        <f t="shared" si="2"/>
        <v>Значимый</v>
      </c>
      <c r="P199" s="16"/>
      <c r="Q199" s="16"/>
      <c r="R199" s="16"/>
      <c r="S199" s="16"/>
      <c r="T199" s="16"/>
    </row>
    <row r="200" spans="1:20" ht="137.25" customHeight="1" x14ac:dyDescent="0.25">
      <c r="A200" s="39" t="s">
        <v>142</v>
      </c>
      <c r="B200" s="16" t="s">
        <v>50</v>
      </c>
      <c r="C200" s="16" t="s">
        <v>306</v>
      </c>
      <c r="D200" s="16" t="s">
        <v>1149</v>
      </c>
      <c r="E200" s="16"/>
      <c r="F200" s="15" t="s">
        <v>441</v>
      </c>
      <c r="G200" s="110" t="s">
        <v>1204</v>
      </c>
      <c r="H200" s="100" t="s">
        <v>445</v>
      </c>
      <c r="I200" s="16" t="s">
        <v>455</v>
      </c>
      <c r="J200" s="16" t="str">
        <f>'Степень влияния (ГАБС)'!H194</f>
        <v>Высокая</v>
      </c>
      <c r="K200" s="16"/>
      <c r="L200" s="50">
        <f>'Г(М)ФК (ГАБС)'!I193</f>
        <v>0</v>
      </c>
      <c r="M200" s="50">
        <f>'КФМ (ГАБС)'!E193</f>
        <v>0</v>
      </c>
      <c r="N200" s="16" t="s">
        <v>123</v>
      </c>
      <c r="O200" s="16" t="str">
        <f t="shared" si="2"/>
        <v>Значимый</v>
      </c>
      <c r="P200" s="16"/>
      <c r="Q200" s="16"/>
      <c r="R200" s="16"/>
      <c r="S200" s="16"/>
      <c r="T200" s="16"/>
    </row>
    <row r="201" spans="1:20" ht="137.25" customHeight="1" x14ac:dyDescent="0.25">
      <c r="A201" s="33" t="s">
        <v>143</v>
      </c>
      <c r="B201" s="34" t="s">
        <v>50</v>
      </c>
      <c r="C201" s="34" t="s">
        <v>307</v>
      </c>
      <c r="D201" s="34" t="s">
        <v>401</v>
      </c>
      <c r="E201" s="34"/>
      <c r="F201" s="58" t="s">
        <v>441</v>
      </c>
      <c r="G201" s="109" t="s">
        <v>1205</v>
      </c>
      <c r="H201" s="99" t="s">
        <v>95</v>
      </c>
      <c r="I201" s="34" t="s">
        <v>462</v>
      </c>
      <c r="J201" s="34" t="str">
        <f>'Степень влияния (ГАБС)'!H195</f>
        <v>Средняя</v>
      </c>
      <c r="K201" s="34"/>
      <c r="L201" s="35">
        <f>'Г(М)ФК (ГАБС)'!I194</f>
        <v>0</v>
      </c>
      <c r="M201" s="35">
        <f>'КФМ (ГАБС)'!E194</f>
        <v>0</v>
      </c>
      <c r="N201" s="34" t="s">
        <v>123</v>
      </c>
      <c r="O201" s="34" t="str">
        <f t="shared" si="2"/>
        <v>Незначимый</v>
      </c>
      <c r="P201" s="34"/>
      <c r="Q201" s="34"/>
      <c r="R201" s="34"/>
      <c r="S201" s="34"/>
      <c r="T201" s="34"/>
    </row>
    <row r="202" spans="1:20" ht="137.25" customHeight="1" x14ac:dyDescent="0.25">
      <c r="A202" s="33" t="s">
        <v>144</v>
      </c>
      <c r="B202" s="34" t="s">
        <v>50</v>
      </c>
      <c r="C202" s="34" t="s">
        <v>307</v>
      </c>
      <c r="D202" s="34" t="s">
        <v>402</v>
      </c>
      <c r="E202" s="34"/>
      <c r="F202" s="58" t="s">
        <v>441</v>
      </c>
      <c r="G202" s="109" t="s">
        <v>1205</v>
      </c>
      <c r="H202" s="99" t="s">
        <v>95</v>
      </c>
      <c r="I202" s="34" t="s">
        <v>463</v>
      </c>
      <c r="J202" s="34" t="str">
        <f>'Степень влияния (ГАБС)'!H196</f>
        <v>Средняя</v>
      </c>
      <c r="K202" s="34"/>
      <c r="L202" s="35">
        <f>'Г(М)ФК (ГАБС)'!I195</f>
        <v>0</v>
      </c>
      <c r="M202" s="35">
        <f>'КФМ (ГАБС)'!E195</f>
        <v>0</v>
      </c>
      <c r="N202" s="34" t="s">
        <v>123</v>
      </c>
      <c r="O202" s="34" t="str">
        <f t="shared" ref="O202:O265" si="3">(IF(OR(J202="Высокая",N202="Высокая",AND(J202="Средняя",N202="Средняя")),"Значимый","Незначимый"))</f>
        <v>Незначимый</v>
      </c>
      <c r="P202" s="34"/>
      <c r="Q202" s="34"/>
      <c r="R202" s="34"/>
      <c r="S202" s="34"/>
      <c r="T202" s="34"/>
    </row>
    <row r="203" spans="1:20" ht="137.25" customHeight="1" x14ac:dyDescent="0.25">
      <c r="A203" s="33" t="s">
        <v>145</v>
      </c>
      <c r="B203" s="34" t="s">
        <v>50</v>
      </c>
      <c r="C203" s="34" t="s">
        <v>307</v>
      </c>
      <c r="D203" s="34" t="s">
        <v>1148</v>
      </c>
      <c r="E203" s="34"/>
      <c r="F203" s="58" t="s">
        <v>441</v>
      </c>
      <c r="G203" s="109" t="s">
        <v>1205</v>
      </c>
      <c r="H203" s="99" t="s">
        <v>95</v>
      </c>
      <c r="I203" s="34" t="s">
        <v>455</v>
      </c>
      <c r="J203" s="34" t="str">
        <f>'Степень влияния (ГАБС)'!H197</f>
        <v>Высокая</v>
      </c>
      <c r="K203" s="34"/>
      <c r="L203" s="35">
        <f>'Г(М)ФК (ГАБС)'!I196</f>
        <v>0</v>
      </c>
      <c r="M203" s="35">
        <f>'КФМ (ГАБС)'!E196</f>
        <v>0</v>
      </c>
      <c r="N203" s="34" t="s">
        <v>123</v>
      </c>
      <c r="O203" s="34" t="str">
        <f t="shared" si="3"/>
        <v>Значимый</v>
      </c>
      <c r="P203" s="34"/>
      <c r="Q203" s="34"/>
      <c r="R203" s="34"/>
      <c r="S203" s="34"/>
      <c r="T203" s="34"/>
    </row>
    <row r="204" spans="1:20" ht="137.25" customHeight="1" x14ac:dyDescent="0.25">
      <c r="A204" s="39" t="s">
        <v>146</v>
      </c>
      <c r="B204" s="16" t="s">
        <v>50</v>
      </c>
      <c r="C204" s="16" t="s">
        <v>308</v>
      </c>
      <c r="D204" s="16" t="s">
        <v>404</v>
      </c>
      <c r="E204" s="16"/>
      <c r="F204" s="15" t="s">
        <v>441</v>
      </c>
      <c r="G204" s="110" t="s">
        <v>1204</v>
      </c>
      <c r="H204" s="100" t="s">
        <v>445</v>
      </c>
      <c r="I204" s="16" t="s">
        <v>448</v>
      </c>
      <c r="J204" s="16" t="str">
        <f>'Степень влияния (ГАБС)'!H198</f>
        <v>Высокая</v>
      </c>
      <c r="K204" s="16"/>
      <c r="L204" s="50">
        <f>'Г(М)ФК (ГАБС)'!I197</f>
        <v>0</v>
      </c>
      <c r="M204" s="50">
        <f>'КФМ (ГАБС)'!E197</f>
        <v>0</v>
      </c>
      <c r="N204" s="16" t="s">
        <v>123</v>
      </c>
      <c r="O204" s="16" t="str">
        <f t="shared" si="3"/>
        <v>Значимый</v>
      </c>
      <c r="P204" s="16"/>
      <c r="Q204" s="16"/>
      <c r="R204" s="16"/>
      <c r="S204" s="16"/>
      <c r="T204" s="16"/>
    </row>
    <row r="205" spans="1:20" ht="137.25" customHeight="1" x14ac:dyDescent="0.25">
      <c r="A205" s="39" t="s">
        <v>147</v>
      </c>
      <c r="B205" s="16" t="s">
        <v>50</v>
      </c>
      <c r="C205" s="16" t="s">
        <v>308</v>
      </c>
      <c r="D205" s="16" t="s">
        <v>394</v>
      </c>
      <c r="E205" s="16"/>
      <c r="F205" s="15" t="s">
        <v>441</v>
      </c>
      <c r="G205" s="110" t="s">
        <v>1204</v>
      </c>
      <c r="H205" s="100" t="s">
        <v>445</v>
      </c>
      <c r="I205" s="16" t="s">
        <v>448</v>
      </c>
      <c r="J205" s="16" t="str">
        <f>'Степень влияния (ГАБС)'!H199</f>
        <v>Высокая</v>
      </c>
      <c r="K205" s="16"/>
      <c r="L205" s="50">
        <f>'Г(М)ФК (ГАБС)'!I198</f>
        <v>0</v>
      </c>
      <c r="M205" s="50">
        <f>'КФМ (ГАБС)'!E198</f>
        <v>0</v>
      </c>
      <c r="N205" s="16" t="s">
        <v>123</v>
      </c>
      <c r="O205" s="16" t="str">
        <f t="shared" si="3"/>
        <v>Значимый</v>
      </c>
      <c r="P205" s="16"/>
      <c r="Q205" s="16"/>
      <c r="R205" s="16"/>
      <c r="S205" s="16"/>
      <c r="T205" s="16"/>
    </row>
    <row r="206" spans="1:20" ht="137.25" customHeight="1" x14ac:dyDescent="0.25">
      <c r="A206" s="39" t="s">
        <v>148</v>
      </c>
      <c r="B206" s="16" t="s">
        <v>50</v>
      </c>
      <c r="C206" s="16" t="s">
        <v>308</v>
      </c>
      <c r="D206" s="16" t="s">
        <v>1149</v>
      </c>
      <c r="E206" s="16"/>
      <c r="F206" s="15" t="s">
        <v>441</v>
      </c>
      <c r="G206" s="110" t="s">
        <v>1204</v>
      </c>
      <c r="H206" s="100" t="s">
        <v>445</v>
      </c>
      <c r="I206" s="16" t="s">
        <v>455</v>
      </c>
      <c r="J206" s="16" t="str">
        <f>'Степень влияния (ГАБС)'!H200</f>
        <v>Высокая</v>
      </c>
      <c r="K206" s="16"/>
      <c r="L206" s="50">
        <f>'Г(М)ФК (ГАБС)'!I199</f>
        <v>0</v>
      </c>
      <c r="M206" s="50">
        <f>'КФМ (ГАБС)'!E199</f>
        <v>0</v>
      </c>
      <c r="N206" s="16" t="s">
        <v>123</v>
      </c>
      <c r="O206" s="16" t="str">
        <f t="shared" si="3"/>
        <v>Значимый</v>
      </c>
      <c r="P206" s="16"/>
      <c r="Q206" s="16"/>
      <c r="R206" s="16"/>
      <c r="S206" s="16"/>
      <c r="T206" s="16"/>
    </row>
    <row r="207" spans="1:20" ht="137.25" customHeight="1" x14ac:dyDescent="0.25">
      <c r="A207" s="33" t="s">
        <v>149</v>
      </c>
      <c r="B207" s="34" t="s">
        <v>50</v>
      </c>
      <c r="C207" s="34" t="s">
        <v>309</v>
      </c>
      <c r="D207" s="34" t="s">
        <v>405</v>
      </c>
      <c r="E207" s="34"/>
      <c r="F207" s="58" t="s">
        <v>441</v>
      </c>
      <c r="G207" s="109" t="s">
        <v>1204</v>
      </c>
      <c r="H207" s="99" t="s">
        <v>445</v>
      </c>
      <c r="I207" s="34" t="s">
        <v>95</v>
      </c>
      <c r="J207" s="34" t="str">
        <f>'Степень влияния (ГАБС)'!H201</f>
        <v>Средняя</v>
      </c>
      <c r="K207" s="34"/>
      <c r="L207" s="35">
        <f>'Г(М)ФК (ГАБС)'!I200</f>
        <v>0</v>
      </c>
      <c r="M207" s="35">
        <f>'КФМ (ГАБС)'!E200</f>
        <v>0</v>
      </c>
      <c r="N207" s="34" t="s">
        <v>123</v>
      </c>
      <c r="O207" s="34" t="str">
        <f t="shared" si="3"/>
        <v>Незначимый</v>
      </c>
      <c r="P207" s="34"/>
      <c r="Q207" s="34"/>
      <c r="R207" s="34"/>
      <c r="S207" s="34"/>
      <c r="T207" s="34"/>
    </row>
    <row r="208" spans="1:20" ht="137.25" customHeight="1" x14ac:dyDescent="0.25">
      <c r="A208" s="38" t="s">
        <v>246</v>
      </c>
      <c r="B208" s="32" t="s">
        <v>50</v>
      </c>
      <c r="C208" s="32" t="s">
        <v>406</v>
      </c>
      <c r="D208" s="32" t="s">
        <v>407</v>
      </c>
      <c r="E208" s="32"/>
      <c r="F208" s="65" t="s">
        <v>435</v>
      </c>
      <c r="G208" s="86" t="s">
        <v>1204</v>
      </c>
      <c r="H208" s="82" t="s">
        <v>95</v>
      </c>
      <c r="I208" s="32" t="s">
        <v>464</v>
      </c>
      <c r="J208" s="32" t="str">
        <f>'Степень влияния (ГАБС)'!H202</f>
        <v>Высокая</v>
      </c>
      <c r="K208" s="32"/>
      <c r="L208" s="49">
        <f>'Г(М)ФК (ГАБС)'!I201</f>
        <v>0</v>
      </c>
      <c r="M208" s="49" t="str">
        <f>'КФМ (ГАБС)'!E201</f>
        <v>Х</v>
      </c>
      <c r="N208" s="32" t="s">
        <v>124</v>
      </c>
      <c r="O208" s="32" t="str">
        <f t="shared" si="3"/>
        <v>Значимый</v>
      </c>
      <c r="P208" s="32"/>
      <c r="Q208" s="32"/>
      <c r="R208" s="32"/>
      <c r="S208" s="32"/>
      <c r="T208" s="32"/>
    </row>
    <row r="209" spans="1:20" ht="137.25" customHeight="1" x14ac:dyDescent="0.25">
      <c r="A209" s="38" t="s">
        <v>247</v>
      </c>
      <c r="B209" s="32" t="s">
        <v>50</v>
      </c>
      <c r="C209" s="32" t="s">
        <v>406</v>
      </c>
      <c r="D209" s="32" t="s">
        <v>408</v>
      </c>
      <c r="E209" s="32"/>
      <c r="F209" s="65" t="s">
        <v>435</v>
      </c>
      <c r="G209" s="86" t="s">
        <v>1204</v>
      </c>
      <c r="H209" s="82" t="s">
        <v>95</v>
      </c>
      <c r="I209" s="32" t="s">
        <v>464</v>
      </c>
      <c r="J209" s="32" t="str">
        <f>'Степень влияния (ГАБС)'!H203</f>
        <v>Высокая</v>
      </c>
      <c r="K209" s="32"/>
      <c r="L209" s="49">
        <f>'Г(М)ФК (ГАБС)'!I202</f>
        <v>0</v>
      </c>
      <c r="M209" s="49" t="str">
        <f>'КФМ (ГАБС)'!E202</f>
        <v>Х</v>
      </c>
      <c r="N209" s="32" t="s">
        <v>124</v>
      </c>
      <c r="O209" s="32" t="str">
        <f t="shared" si="3"/>
        <v>Значимый</v>
      </c>
      <c r="P209" s="32"/>
      <c r="Q209" s="32"/>
      <c r="R209" s="32"/>
      <c r="S209" s="32"/>
      <c r="T209" s="32"/>
    </row>
    <row r="210" spans="1:20" ht="137.25" customHeight="1" x14ac:dyDescent="0.25">
      <c r="A210" s="36" t="s">
        <v>248</v>
      </c>
      <c r="B210" s="37" t="s">
        <v>50</v>
      </c>
      <c r="C210" s="37" t="s">
        <v>409</v>
      </c>
      <c r="D210" s="37" t="s">
        <v>410</v>
      </c>
      <c r="E210" s="37"/>
      <c r="F210" s="51" t="s">
        <v>435</v>
      </c>
      <c r="G210" s="87" t="s">
        <v>1204</v>
      </c>
      <c r="H210" s="83" t="s">
        <v>95</v>
      </c>
      <c r="I210" s="37" t="s">
        <v>95</v>
      </c>
      <c r="J210" s="37" t="str">
        <f>'Степень влияния (ГАБС)'!H204</f>
        <v>Средняя</v>
      </c>
      <c r="K210" s="37"/>
      <c r="L210" s="47">
        <f>'Г(М)ФК (ГАБС)'!I203</f>
        <v>0</v>
      </c>
      <c r="M210" s="47" t="str">
        <f>'КФМ (ГАБС)'!E203</f>
        <v>Х</v>
      </c>
      <c r="N210" s="37" t="s">
        <v>124</v>
      </c>
      <c r="O210" s="37" t="str">
        <f t="shared" si="3"/>
        <v>Значимый</v>
      </c>
      <c r="P210" s="37"/>
      <c r="Q210" s="37"/>
      <c r="R210" s="37"/>
      <c r="S210" s="37"/>
      <c r="T210" s="37"/>
    </row>
    <row r="211" spans="1:20" ht="137.25" customHeight="1" x14ac:dyDescent="0.25">
      <c r="A211" s="36" t="s">
        <v>249</v>
      </c>
      <c r="B211" s="37" t="s">
        <v>50</v>
      </c>
      <c r="C211" s="37" t="s">
        <v>409</v>
      </c>
      <c r="D211" s="37" t="s">
        <v>411</v>
      </c>
      <c r="E211" s="37"/>
      <c r="F211" s="51" t="s">
        <v>435</v>
      </c>
      <c r="G211" s="87" t="s">
        <v>1204</v>
      </c>
      <c r="H211" s="83" t="s">
        <v>95</v>
      </c>
      <c r="I211" s="37" t="s">
        <v>465</v>
      </c>
      <c r="J211" s="37" t="str">
        <f>'Степень влияния (ГАБС)'!H205</f>
        <v>Средняя</v>
      </c>
      <c r="K211" s="37"/>
      <c r="L211" s="47">
        <f>'Г(М)ФК (ГАБС)'!I204</f>
        <v>0</v>
      </c>
      <c r="M211" s="47" t="str">
        <f>'КФМ (ГАБС)'!E204</f>
        <v>Х</v>
      </c>
      <c r="N211" s="37" t="s">
        <v>124</v>
      </c>
      <c r="O211" s="37" t="str">
        <f t="shared" si="3"/>
        <v>Значимый</v>
      </c>
      <c r="P211" s="37"/>
      <c r="Q211" s="37"/>
      <c r="R211" s="37"/>
      <c r="S211" s="37"/>
      <c r="T211" s="37"/>
    </row>
    <row r="212" spans="1:20" ht="137.25" customHeight="1" x14ac:dyDescent="0.25">
      <c r="A212" s="36" t="s">
        <v>250</v>
      </c>
      <c r="B212" s="37" t="s">
        <v>50</v>
      </c>
      <c r="C212" s="37" t="s">
        <v>409</v>
      </c>
      <c r="D212" s="37" t="s">
        <v>412</v>
      </c>
      <c r="E212" s="37"/>
      <c r="F212" s="51" t="s">
        <v>435</v>
      </c>
      <c r="G212" s="87" t="s">
        <v>1204</v>
      </c>
      <c r="H212" s="83" t="s">
        <v>95</v>
      </c>
      <c r="I212" s="37" t="s">
        <v>466</v>
      </c>
      <c r="J212" s="37" t="str">
        <f>'Степень влияния (ГАБС)'!H206</f>
        <v>Высокая</v>
      </c>
      <c r="K212" s="37"/>
      <c r="L212" s="47">
        <f>'Г(М)ФК (ГАБС)'!I205</f>
        <v>0</v>
      </c>
      <c r="M212" s="47" t="str">
        <f>'КФМ (ГАБС)'!E205</f>
        <v>Х</v>
      </c>
      <c r="N212" s="37" t="s">
        <v>124</v>
      </c>
      <c r="O212" s="37" t="str">
        <f t="shared" si="3"/>
        <v>Значимый</v>
      </c>
      <c r="P212" s="37"/>
      <c r="Q212" s="37"/>
      <c r="R212" s="37"/>
      <c r="S212" s="37"/>
      <c r="T212" s="37"/>
    </row>
    <row r="213" spans="1:20" ht="137.25" customHeight="1" x14ac:dyDescent="0.25">
      <c r="A213" s="38" t="s">
        <v>251</v>
      </c>
      <c r="B213" s="32" t="s">
        <v>50</v>
      </c>
      <c r="C213" s="32" t="s">
        <v>413</v>
      </c>
      <c r="D213" s="32" t="s">
        <v>414</v>
      </c>
      <c r="E213" s="32"/>
      <c r="F213" s="65" t="s">
        <v>442</v>
      </c>
      <c r="G213" s="86" t="s">
        <v>1205</v>
      </c>
      <c r="H213" s="82" t="s">
        <v>95</v>
      </c>
      <c r="I213" s="32" t="s">
        <v>464</v>
      </c>
      <c r="J213" s="32" t="str">
        <f>'Степень влияния (ГАБС)'!H207</f>
        <v>Высокая</v>
      </c>
      <c r="K213" s="32"/>
      <c r="L213" s="49">
        <f>'Г(М)ФК (ГАБС)'!I206</f>
        <v>0</v>
      </c>
      <c r="M213" s="49">
        <f>'КФМ (ГАБС)'!E206</f>
        <v>0</v>
      </c>
      <c r="N213" s="32" t="s">
        <v>124</v>
      </c>
      <c r="O213" s="32" t="str">
        <f t="shared" si="3"/>
        <v>Значимый</v>
      </c>
      <c r="P213" s="32"/>
      <c r="Q213" s="32"/>
      <c r="R213" s="32"/>
      <c r="S213" s="32"/>
      <c r="T213" s="32"/>
    </row>
    <row r="214" spans="1:20" ht="137.25" customHeight="1" x14ac:dyDescent="0.25">
      <c r="A214" s="38" t="s">
        <v>252</v>
      </c>
      <c r="B214" s="32" t="s">
        <v>50</v>
      </c>
      <c r="C214" s="32" t="s">
        <v>413</v>
      </c>
      <c r="D214" s="32" t="s">
        <v>415</v>
      </c>
      <c r="E214" s="32"/>
      <c r="F214" s="65" t="s">
        <v>442</v>
      </c>
      <c r="G214" s="86" t="s">
        <v>1205</v>
      </c>
      <c r="H214" s="82" t="s">
        <v>95</v>
      </c>
      <c r="I214" s="32" t="s">
        <v>464</v>
      </c>
      <c r="J214" s="32" t="str">
        <f>'Степень влияния (ГАБС)'!H208</f>
        <v>Высокая</v>
      </c>
      <c r="K214" s="32"/>
      <c r="L214" s="49">
        <f>'Г(М)ФК (ГАБС)'!I207</f>
        <v>0</v>
      </c>
      <c r="M214" s="49">
        <f>'КФМ (ГАБС)'!E207</f>
        <v>0</v>
      </c>
      <c r="N214" s="32" t="s">
        <v>124</v>
      </c>
      <c r="O214" s="32" t="str">
        <f t="shared" si="3"/>
        <v>Значимый</v>
      </c>
      <c r="P214" s="32"/>
      <c r="Q214" s="32"/>
      <c r="R214" s="32"/>
      <c r="S214" s="32"/>
      <c r="T214" s="32"/>
    </row>
    <row r="215" spans="1:20" ht="137.25" customHeight="1" x14ac:dyDescent="0.25">
      <c r="A215" s="36" t="s">
        <v>253</v>
      </c>
      <c r="B215" s="37" t="s">
        <v>50</v>
      </c>
      <c r="C215" s="37" t="s">
        <v>416</v>
      </c>
      <c r="D215" s="37" t="s">
        <v>417</v>
      </c>
      <c r="E215" s="37"/>
      <c r="F215" s="51" t="s">
        <v>442</v>
      </c>
      <c r="G215" s="87" t="s">
        <v>1205</v>
      </c>
      <c r="H215" s="83" t="s">
        <v>95</v>
      </c>
      <c r="I215" s="37" t="s">
        <v>464</v>
      </c>
      <c r="J215" s="37" t="str">
        <f>'Степень влияния (ГАБС)'!H209</f>
        <v>Высокая</v>
      </c>
      <c r="K215" s="37"/>
      <c r="L215" s="47">
        <f>'Г(М)ФК (ГАБС)'!I208</f>
        <v>0</v>
      </c>
      <c r="M215" s="47">
        <f>'КФМ (ГАБС)'!E208</f>
        <v>0</v>
      </c>
      <c r="N215" s="37" t="s">
        <v>124</v>
      </c>
      <c r="O215" s="37" t="str">
        <f t="shared" si="3"/>
        <v>Значимый</v>
      </c>
      <c r="P215" s="37"/>
      <c r="Q215" s="37"/>
      <c r="R215" s="37"/>
      <c r="S215" s="37"/>
      <c r="T215" s="37"/>
    </row>
    <row r="216" spans="1:20" ht="137.25" customHeight="1" x14ac:dyDescent="0.25">
      <c r="A216" s="36" t="s">
        <v>254</v>
      </c>
      <c r="B216" s="37" t="s">
        <v>50</v>
      </c>
      <c r="C216" s="37" t="s">
        <v>416</v>
      </c>
      <c r="D216" s="37" t="s">
        <v>418</v>
      </c>
      <c r="E216" s="37"/>
      <c r="F216" s="51" t="s">
        <v>442</v>
      </c>
      <c r="G216" s="87" t="s">
        <v>1205</v>
      </c>
      <c r="H216" s="83" t="s">
        <v>95</v>
      </c>
      <c r="I216" s="37" t="s">
        <v>464</v>
      </c>
      <c r="J216" s="37" t="str">
        <f>'Степень влияния (ГАБС)'!H210</f>
        <v>Высокая</v>
      </c>
      <c r="K216" s="37"/>
      <c r="L216" s="47">
        <f>'Г(М)ФК (ГАБС)'!I209</f>
        <v>0</v>
      </c>
      <c r="M216" s="47">
        <f>'КФМ (ГАБС)'!E209</f>
        <v>0</v>
      </c>
      <c r="N216" s="37" t="s">
        <v>124</v>
      </c>
      <c r="O216" s="37" t="str">
        <f t="shared" si="3"/>
        <v>Значимый</v>
      </c>
      <c r="P216" s="37"/>
      <c r="Q216" s="37"/>
      <c r="R216" s="37"/>
      <c r="S216" s="37"/>
      <c r="T216" s="37"/>
    </row>
    <row r="217" spans="1:20" ht="137.25" customHeight="1" x14ac:dyDescent="0.25">
      <c r="A217" s="38" t="s">
        <v>255</v>
      </c>
      <c r="B217" s="32" t="s">
        <v>50</v>
      </c>
      <c r="C217" s="32" t="s">
        <v>419</v>
      </c>
      <c r="D217" s="32" t="s">
        <v>420</v>
      </c>
      <c r="E217" s="32"/>
      <c r="F217" s="65" t="s">
        <v>442</v>
      </c>
      <c r="G217" s="86" t="s">
        <v>1205</v>
      </c>
      <c r="H217" s="82" t="s">
        <v>95</v>
      </c>
      <c r="I217" s="32" t="s">
        <v>95</v>
      </c>
      <c r="J217" s="32" t="str">
        <f>'Степень влияния (ГАБС)'!H211</f>
        <v>Средняя</v>
      </c>
      <c r="K217" s="32"/>
      <c r="L217" s="49">
        <f>'Г(М)ФК (ГАБС)'!I210</f>
        <v>0</v>
      </c>
      <c r="M217" s="49">
        <f>'КФМ (ГАБС)'!E210</f>
        <v>0</v>
      </c>
      <c r="N217" s="32" t="s">
        <v>124</v>
      </c>
      <c r="O217" s="32" t="str">
        <f t="shared" si="3"/>
        <v>Значимый</v>
      </c>
      <c r="P217" s="32"/>
      <c r="Q217" s="32"/>
      <c r="R217" s="32"/>
      <c r="S217" s="32"/>
      <c r="T217" s="32"/>
    </row>
    <row r="218" spans="1:20" ht="137.25" customHeight="1" x14ac:dyDescent="0.25">
      <c r="A218" s="38" t="s">
        <v>256</v>
      </c>
      <c r="B218" s="32" t="s">
        <v>50</v>
      </c>
      <c r="C218" s="32" t="s">
        <v>419</v>
      </c>
      <c r="D218" s="32" t="s">
        <v>421</v>
      </c>
      <c r="E218" s="32"/>
      <c r="F218" s="65" t="s">
        <v>442</v>
      </c>
      <c r="G218" s="86" t="s">
        <v>1205</v>
      </c>
      <c r="H218" s="82" t="s">
        <v>95</v>
      </c>
      <c r="I218" s="32" t="s">
        <v>465</v>
      </c>
      <c r="J218" s="32" t="str">
        <f>'Степень влияния (ГАБС)'!H212</f>
        <v>Средняя</v>
      </c>
      <c r="K218" s="32"/>
      <c r="L218" s="49">
        <f>'Г(М)ФК (ГАБС)'!I211</f>
        <v>0</v>
      </c>
      <c r="M218" s="49">
        <f>'КФМ (ГАБС)'!E211</f>
        <v>0</v>
      </c>
      <c r="N218" s="32" t="s">
        <v>124</v>
      </c>
      <c r="O218" s="32" t="str">
        <f t="shared" si="3"/>
        <v>Значимый</v>
      </c>
      <c r="P218" s="32"/>
      <c r="Q218" s="32"/>
      <c r="R218" s="32"/>
      <c r="S218" s="32"/>
      <c r="T218" s="32"/>
    </row>
    <row r="219" spans="1:20" ht="137.25" customHeight="1" x14ac:dyDescent="0.25">
      <c r="A219" s="38" t="s">
        <v>257</v>
      </c>
      <c r="B219" s="32" t="s">
        <v>50</v>
      </c>
      <c r="C219" s="32" t="s">
        <v>419</v>
      </c>
      <c r="D219" s="32" t="s">
        <v>422</v>
      </c>
      <c r="E219" s="32"/>
      <c r="F219" s="65" t="s">
        <v>442</v>
      </c>
      <c r="G219" s="86" t="s">
        <v>1205</v>
      </c>
      <c r="H219" s="82" t="s">
        <v>95</v>
      </c>
      <c r="I219" s="32" t="s">
        <v>466</v>
      </c>
      <c r="J219" s="32" t="str">
        <f>'Степень влияния (ГАБС)'!H213</f>
        <v>Высокая</v>
      </c>
      <c r="K219" s="32"/>
      <c r="L219" s="49">
        <f>'Г(М)ФК (ГАБС)'!I212</f>
        <v>0</v>
      </c>
      <c r="M219" s="49">
        <f>'КФМ (ГАБС)'!E212</f>
        <v>0</v>
      </c>
      <c r="N219" s="32" t="s">
        <v>124</v>
      </c>
      <c r="O219" s="32" t="str">
        <f t="shared" si="3"/>
        <v>Значимый</v>
      </c>
      <c r="P219" s="32"/>
      <c r="Q219" s="32"/>
      <c r="R219" s="32"/>
      <c r="S219" s="32"/>
      <c r="T219" s="32"/>
    </row>
    <row r="220" spans="1:20" ht="165" customHeight="1" x14ac:dyDescent="0.25">
      <c r="A220" s="36" t="s">
        <v>258</v>
      </c>
      <c r="B220" s="37" t="s">
        <v>50</v>
      </c>
      <c r="C220" s="37" t="s">
        <v>310</v>
      </c>
      <c r="D220" s="37" t="s">
        <v>423</v>
      </c>
      <c r="E220" s="37"/>
      <c r="F220" s="51" t="s">
        <v>442</v>
      </c>
      <c r="G220" s="87" t="s">
        <v>1205</v>
      </c>
      <c r="H220" s="83" t="s">
        <v>95</v>
      </c>
      <c r="I220" s="37" t="s">
        <v>464</v>
      </c>
      <c r="J220" s="37" t="str">
        <f>'Степень влияния (ГАБС)'!H214</f>
        <v>Высокая</v>
      </c>
      <c r="K220" s="37"/>
      <c r="L220" s="47">
        <f>'Г(М)ФК (ГАБС)'!I213</f>
        <v>0</v>
      </c>
      <c r="M220" s="47">
        <f>'КФМ (ГАБС)'!E213</f>
        <v>0</v>
      </c>
      <c r="N220" s="37" t="s">
        <v>124</v>
      </c>
      <c r="O220" s="37" t="str">
        <f t="shared" si="3"/>
        <v>Значимый</v>
      </c>
      <c r="P220" s="37"/>
      <c r="Q220" s="37"/>
      <c r="R220" s="37"/>
      <c r="S220" s="37"/>
      <c r="T220" s="37"/>
    </row>
    <row r="221" spans="1:20" ht="137.25" customHeight="1" x14ac:dyDescent="0.25">
      <c r="A221" s="36" t="s">
        <v>259</v>
      </c>
      <c r="B221" s="37" t="s">
        <v>50</v>
      </c>
      <c r="C221" s="37" t="s">
        <v>310</v>
      </c>
      <c r="D221" s="37" t="s">
        <v>424</v>
      </c>
      <c r="E221" s="37"/>
      <c r="F221" s="51" t="s">
        <v>442</v>
      </c>
      <c r="G221" s="87" t="s">
        <v>1205</v>
      </c>
      <c r="H221" s="83" t="s">
        <v>95</v>
      </c>
      <c r="I221" s="37" t="s">
        <v>464</v>
      </c>
      <c r="J221" s="37" t="str">
        <f>'Степень влияния (ГАБС)'!H215</f>
        <v>Высокая</v>
      </c>
      <c r="K221" s="37"/>
      <c r="L221" s="47">
        <f>'Г(М)ФК (ГАБС)'!I214</f>
        <v>0</v>
      </c>
      <c r="M221" s="47">
        <f>'КФМ (ГАБС)'!E214</f>
        <v>0</v>
      </c>
      <c r="N221" s="37" t="s">
        <v>124</v>
      </c>
      <c r="O221" s="37" t="str">
        <f t="shared" si="3"/>
        <v>Значимый</v>
      </c>
      <c r="P221" s="37"/>
      <c r="Q221" s="37"/>
      <c r="R221" s="37"/>
      <c r="S221" s="37"/>
      <c r="T221" s="37"/>
    </row>
    <row r="222" spans="1:20" ht="137.25" customHeight="1" x14ac:dyDescent="0.25">
      <c r="A222" s="38" t="s">
        <v>260</v>
      </c>
      <c r="B222" s="32" t="s">
        <v>50</v>
      </c>
      <c r="C222" s="32" t="s">
        <v>425</v>
      </c>
      <c r="D222" s="32" t="s">
        <v>426</v>
      </c>
      <c r="E222" s="32"/>
      <c r="F222" s="65" t="s">
        <v>95</v>
      </c>
      <c r="G222" s="86" t="s">
        <v>1205</v>
      </c>
      <c r="H222" s="82" t="s">
        <v>95</v>
      </c>
      <c r="I222" s="32" t="s">
        <v>464</v>
      </c>
      <c r="J222" s="32" t="str">
        <f>'Степень влияния (ГАБС)'!H216</f>
        <v>Средняя</v>
      </c>
      <c r="K222" s="32"/>
      <c r="L222" s="49">
        <f>'Г(М)ФК (ГАБС)'!I215</f>
        <v>0</v>
      </c>
      <c r="M222" s="49" t="str">
        <f>'Справочные показатели (ГАБС)'!F4</f>
        <v>Справочно: Изменение доли кассового исполнения по ИФДБ (выплаты) в объеме бюджетных ассигнований по ИФДБ -  0</v>
      </c>
      <c r="N222" s="32" t="s">
        <v>123</v>
      </c>
      <c r="O222" s="32" t="str">
        <f t="shared" si="3"/>
        <v>Незначимый</v>
      </c>
      <c r="P222" s="32"/>
      <c r="Q222" s="32"/>
      <c r="R222" s="32"/>
      <c r="S222" s="32"/>
      <c r="T222" s="32"/>
    </row>
    <row r="223" spans="1:20" ht="137.25" customHeight="1" x14ac:dyDescent="0.25">
      <c r="A223" s="38" t="s">
        <v>261</v>
      </c>
      <c r="B223" s="32" t="s">
        <v>50</v>
      </c>
      <c r="C223" s="32" t="s">
        <v>425</v>
      </c>
      <c r="D223" s="32" t="s">
        <v>427</v>
      </c>
      <c r="E223" s="32"/>
      <c r="F223" s="65" t="s">
        <v>95</v>
      </c>
      <c r="G223" s="86" t="s">
        <v>1205</v>
      </c>
      <c r="H223" s="82" t="s">
        <v>95</v>
      </c>
      <c r="I223" s="32" t="s">
        <v>464</v>
      </c>
      <c r="J223" s="32" t="str">
        <f>'Степень влияния (ГАБС)'!H217</f>
        <v>Средняя</v>
      </c>
      <c r="K223" s="32"/>
      <c r="L223" s="49">
        <f>'Г(М)ФК (ГАБС)'!I216</f>
        <v>0</v>
      </c>
      <c r="M223" s="49" t="str">
        <f>'Справочные показатели (ГАБС)'!F5</f>
        <v>Справочно: Изменение доли кассового исполнения по ИФДБ (выплаты) в объеме бюджетных ассигнований по ИФДБ -  0</v>
      </c>
      <c r="N223" s="32" t="s">
        <v>123</v>
      </c>
      <c r="O223" s="32" t="str">
        <f t="shared" si="3"/>
        <v>Незначимый</v>
      </c>
      <c r="P223" s="32"/>
      <c r="Q223" s="32"/>
      <c r="R223" s="32"/>
      <c r="S223" s="32"/>
      <c r="T223" s="32"/>
    </row>
    <row r="224" spans="1:20" ht="137.25" customHeight="1" x14ac:dyDescent="0.25">
      <c r="A224" s="36" t="s">
        <v>262</v>
      </c>
      <c r="B224" s="37" t="s">
        <v>50</v>
      </c>
      <c r="C224" s="37" t="s">
        <v>428</v>
      </c>
      <c r="D224" s="37" t="s">
        <v>429</v>
      </c>
      <c r="E224" s="37"/>
      <c r="F224" s="51" t="s">
        <v>95</v>
      </c>
      <c r="G224" s="87" t="s">
        <v>1205</v>
      </c>
      <c r="H224" s="83" t="s">
        <v>95</v>
      </c>
      <c r="I224" s="37" t="s">
        <v>464</v>
      </c>
      <c r="J224" s="37" t="str">
        <f>'Степень влияния (ГАБС)'!H218</f>
        <v>Средняя</v>
      </c>
      <c r="K224" s="37"/>
      <c r="L224" s="47">
        <f>'Г(М)ФК (ГАБС)'!I217</f>
        <v>0</v>
      </c>
      <c r="M224" s="47" t="str">
        <f>'Справочные показатели (ГАБС)'!F6</f>
        <v>Справочно: Изменение доли кассового исполнения по ИФДБ (выплаты) в объеме бюджетных ассигнований по ИФДБ -  0</v>
      </c>
      <c r="N224" s="37" t="s">
        <v>123</v>
      </c>
      <c r="O224" s="37" t="str">
        <f t="shared" si="3"/>
        <v>Незначимый</v>
      </c>
      <c r="P224" s="37"/>
      <c r="Q224" s="37"/>
      <c r="R224" s="37"/>
      <c r="S224" s="37"/>
      <c r="T224" s="37"/>
    </row>
    <row r="225" spans="1:20" ht="137.25" customHeight="1" x14ac:dyDescent="0.25">
      <c r="A225" s="36" t="s">
        <v>263</v>
      </c>
      <c r="B225" s="37" t="s">
        <v>50</v>
      </c>
      <c r="C225" s="37" t="s">
        <v>428</v>
      </c>
      <c r="D225" s="37" t="s">
        <v>430</v>
      </c>
      <c r="E225" s="37"/>
      <c r="F225" s="51" t="s">
        <v>95</v>
      </c>
      <c r="G225" s="87" t="s">
        <v>1205</v>
      </c>
      <c r="H225" s="83" t="s">
        <v>95</v>
      </c>
      <c r="I225" s="37" t="s">
        <v>464</v>
      </c>
      <c r="J225" s="37" t="str">
        <f>'Степень влияния (ГАБС)'!H219</f>
        <v>Средняя</v>
      </c>
      <c r="K225" s="37"/>
      <c r="L225" s="47">
        <f>'Г(М)ФК (ГАБС)'!I218</f>
        <v>0</v>
      </c>
      <c r="M225" s="47" t="str">
        <f>'Справочные показатели (ГАБС)'!F7</f>
        <v>Справочно: Изменение доли кассового исполнения по ИФДБ (выплаты) в объеме бюджетных ассигнований по ИФДБ -  0</v>
      </c>
      <c r="N225" s="37" t="s">
        <v>123</v>
      </c>
      <c r="O225" s="37" t="str">
        <f t="shared" si="3"/>
        <v>Незначимый</v>
      </c>
      <c r="P225" s="37"/>
      <c r="Q225" s="37"/>
      <c r="R225" s="37"/>
      <c r="S225" s="37"/>
      <c r="T225" s="37"/>
    </row>
    <row r="226" spans="1:20" ht="137.25" customHeight="1" x14ac:dyDescent="0.25">
      <c r="A226" s="38" t="s">
        <v>264</v>
      </c>
      <c r="B226" s="32" t="s">
        <v>50</v>
      </c>
      <c r="C226" s="32" t="s">
        <v>431</v>
      </c>
      <c r="D226" s="32" t="s">
        <v>432</v>
      </c>
      <c r="E226" s="32"/>
      <c r="F226" s="65" t="s">
        <v>95</v>
      </c>
      <c r="G226" s="86" t="s">
        <v>1205</v>
      </c>
      <c r="H226" s="82" t="s">
        <v>95</v>
      </c>
      <c r="I226" s="32" t="s">
        <v>95</v>
      </c>
      <c r="J226" s="32" t="str">
        <f>'Степень влияния (ГАБС)'!H220</f>
        <v>Низкая</v>
      </c>
      <c r="K226" s="32"/>
      <c r="L226" s="49">
        <f>'Г(М)ФК (ГАБС)'!I219</f>
        <v>0</v>
      </c>
      <c r="M226" s="49" t="str">
        <f>'Справочные показатели (ГАБС)'!F8</f>
        <v>Справочно: Изменение доли кассового исполнения по ИФДБ (выплаты) в объеме бюджетных ассигнований по ИФДБ -  0</v>
      </c>
      <c r="N226" s="32" t="s">
        <v>123</v>
      </c>
      <c r="O226" s="32" t="str">
        <f t="shared" si="3"/>
        <v>Незначимый</v>
      </c>
      <c r="P226" s="32"/>
      <c r="Q226" s="32"/>
      <c r="R226" s="32"/>
      <c r="S226" s="32"/>
      <c r="T226" s="32"/>
    </row>
    <row r="227" spans="1:20" ht="137.25" customHeight="1" x14ac:dyDescent="0.25">
      <c r="A227" s="38" t="s">
        <v>265</v>
      </c>
      <c r="B227" s="32" t="s">
        <v>50</v>
      </c>
      <c r="C227" s="32" t="s">
        <v>431</v>
      </c>
      <c r="D227" s="32" t="s">
        <v>433</v>
      </c>
      <c r="E227" s="32"/>
      <c r="F227" s="65" t="s">
        <v>95</v>
      </c>
      <c r="G227" s="86" t="s">
        <v>1205</v>
      </c>
      <c r="H227" s="82" t="s">
        <v>95</v>
      </c>
      <c r="I227" s="32" t="s">
        <v>465</v>
      </c>
      <c r="J227" s="32" t="str">
        <f>'Степень влияния (ГАБС)'!H221</f>
        <v>Низкая</v>
      </c>
      <c r="K227" s="32"/>
      <c r="L227" s="49">
        <f>'Г(М)ФК (ГАБС)'!I220</f>
        <v>0</v>
      </c>
      <c r="M227" s="49" t="str">
        <f>'Справочные показатели (ГАБС)'!F9</f>
        <v>Справочно: Изменение доли кассового исполнения по ИФДБ (выплаты) в объеме бюджетных ассигнований по ИФДБ -  0</v>
      </c>
      <c r="N227" s="32" t="s">
        <v>123</v>
      </c>
      <c r="O227" s="32" t="str">
        <f t="shared" si="3"/>
        <v>Незначимый</v>
      </c>
      <c r="P227" s="32"/>
      <c r="Q227" s="32"/>
      <c r="R227" s="32"/>
      <c r="S227" s="32"/>
      <c r="T227" s="32"/>
    </row>
    <row r="228" spans="1:20" ht="137.25" customHeight="1" x14ac:dyDescent="0.25">
      <c r="A228" s="38" t="s">
        <v>266</v>
      </c>
      <c r="B228" s="32" t="s">
        <v>50</v>
      </c>
      <c r="C228" s="32" t="s">
        <v>431</v>
      </c>
      <c r="D228" s="32" t="s">
        <v>434</v>
      </c>
      <c r="E228" s="32"/>
      <c r="F228" s="65" t="s">
        <v>95</v>
      </c>
      <c r="G228" s="86" t="s">
        <v>1205</v>
      </c>
      <c r="H228" s="82" t="s">
        <v>95</v>
      </c>
      <c r="I228" s="32" t="s">
        <v>466</v>
      </c>
      <c r="J228" s="32" t="str">
        <f>'Степень влияния (ГАБС)'!H222</f>
        <v>Средняя</v>
      </c>
      <c r="K228" s="32"/>
      <c r="L228" s="49">
        <f>'Г(М)ФК (ГАБС)'!I221</f>
        <v>0</v>
      </c>
      <c r="M228" s="49" t="str">
        <f>'Справочные показатели (ГАБС)'!F10</f>
        <v>Справочно: Изменение доли кассового исполнения по ИФДБ (выплаты) в объеме бюджетных ассигнований по ИФДБ -  0</v>
      </c>
      <c r="N228" s="32" t="s">
        <v>123</v>
      </c>
      <c r="O228" s="32" t="str">
        <f t="shared" si="3"/>
        <v>Незначимый</v>
      </c>
      <c r="P228" s="32"/>
      <c r="Q228" s="32"/>
      <c r="R228" s="32"/>
      <c r="S228" s="32"/>
      <c r="T228" s="32"/>
    </row>
    <row r="229" spans="1:20" s="30" customFormat="1" ht="137.25" customHeight="1" x14ac:dyDescent="0.25">
      <c r="A229" s="33" t="s">
        <v>492</v>
      </c>
      <c r="B229" s="34" t="s">
        <v>50</v>
      </c>
      <c r="C229" s="34" t="s">
        <v>1087</v>
      </c>
      <c r="D229" s="34" t="s">
        <v>557</v>
      </c>
      <c r="E229" s="34"/>
      <c r="F229" s="58" t="s">
        <v>442</v>
      </c>
      <c r="G229" s="109" t="s">
        <v>1205</v>
      </c>
      <c r="H229" s="99" t="s">
        <v>655</v>
      </c>
      <c r="I229" s="34" t="s">
        <v>118</v>
      </c>
      <c r="J229" s="34" t="str">
        <f>'Степень влияния (ГАБС)'!H223</f>
        <v>Высокая</v>
      </c>
      <c r="K229" s="34"/>
      <c r="L229" s="35">
        <f>'Г(М)ФК (ГАБС)'!I222</f>
        <v>0</v>
      </c>
      <c r="M229" s="35">
        <f>'КФМ (ГАБС)'!E222</f>
        <v>0</v>
      </c>
      <c r="N229" s="34" t="s">
        <v>124</v>
      </c>
      <c r="O229" s="34" t="str">
        <f t="shared" si="3"/>
        <v>Значимый</v>
      </c>
      <c r="P229" s="34"/>
      <c r="Q229" s="34"/>
      <c r="R229" s="34"/>
      <c r="S229" s="34"/>
      <c r="T229" s="34"/>
    </row>
    <row r="230" spans="1:20" s="30" customFormat="1" ht="137.25" customHeight="1" x14ac:dyDescent="0.25">
      <c r="A230" s="33" t="s">
        <v>493</v>
      </c>
      <c r="B230" s="34" t="s">
        <v>50</v>
      </c>
      <c r="C230" s="34" t="s">
        <v>1087</v>
      </c>
      <c r="D230" s="34" t="s">
        <v>558</v>
      </c>
      <c r="E230" s="34"/>
      <c r="F230" s="58" t="s">
        <v>442</v>
      </c>
      <c r="G230" s="109" t="s">
        <v>1205</v>
      </c>
      <c r="H230" s="99" t="s">
        <v>95</v>
      </c>
      <c r="I230" s="34" t="s">
        <v>118</v>
      </c>
      <c r="J230" s="34" t="str">
        <f>'Степень влияния (ГАБС)'!H224</f>
        <v>Высокая</v>
      </c>
      <c r="K230" s="34"/>
      <c r="L230" s="35">
        <f>'Г(М)ФК (ГАБС)'!I223</f>
        <v>0</v>
      </c>
      <c r="M230" s="35">
        <f>'КФМ (ГАБС)'!E223</f>
        <v>0</v>
      </c>
      <c r="N230" s="34" t="s">
        <v>124</v>
      </c>
      <c r="O230" s="34" t="str">
        <f t="shared" si="3"/>
        <v>Значимый</v>
      </c>
      <c r="P230" s="34"/>
      <c r="Q230" s="34"/>
      <c r="R230" s="34"/>
      <c r="S230" s="34"/>
      <c r="T230" s="34"/>
    </row>
    <row r="231" spans="1:20" s="30" customFormat="1" ht="137.25" customHeight="1" x14ac:dyDescent="0.25">
      <c r="A231" s="33" t="s">
        <v>494</v>
      </c>
      <c r="B231" s="34" t="s">
        <v>50</v>
      </c>
      <c r="C231" s="34" t="s">
        <v>1087</v>
      </c>
      <c r="D231" s="34" t="s">
        <v>559</v>
      </c>
      <c r="E231" s="34"/>
      <c r="F231" s="58" t="s">
        <v>442</v>
      </c>
      <c r="G231" s="109" t="s">
        <v>1205</v>
      </c>
      <c r="H231" s="99" t="s">
        <v>95</v>
      </c>
      <c r="I231" s="34" t="s">
        <v>118</v>
      </c>
      <c r="J231" s="34" t="str">
        <f>'Степень влияния (ГАБС)'!H225</f>
        <v>Высокая</v>
      </c>
      <c r="K231" s="34"/>
      <c r="L231" s="35">
        <f>'Г(М)ФК (ГАБС)'!I224</f>
        <v>0</v>
      </c>
      <c r="M231" s="35">
        <f>'КФМ (ГАБС)'!E224</f>
        <v>0</v>
      </c>
      <c r="N231" s="34" t="s">
        <v>124</v>
      </c>
      <c r="O231" s="34" t="str">
        <f t="shared" si="3"/>
        <v>Значимый</v>
      </c>
      <c r="P231" s="34"/>
      <c r="Q231" s="34"/>
      <c r="R231" s="34"/>
      <c r="S231" s="34"/>
      <c r="T231" s="34"/>
    </row>
    <row r="232" spans="1:20" s="30" customFormat="1" ht="137.25" customHeight="1" x14ac:dyDescent="0.25">
      <c r="A232" s="33" t="s">
        <v>495</v>
      </c>
      <c r="B232" s="34" t="s">
        <v>50</v>
      </c>
      <c r="C232" s="34" t="s">
        <v>1087</v>
      </c>
      <c r="D232" s="34" t="s">
        <v>560</v>
      </c>
      <c r="E232" s="34"/>
      <c r="F232" s="58" t="s">
        <v>442</v>
      </c>
      <c r="G232" s="109" t="s">
        <v>1205</v>
      </c>
      <c r="H232" s="99" t="s">
        <v>656</v>
      </c>
      <c r="I232" s="34" t="s">
        <v>118</v>
      </c>
      <c r="J232" s="34" t="str">
        <f>'Степень влияния (ГАБС)'!H226</f>
        <v>Высокая</v>
      </c>
      <c r="K232" s="34"/>
      <c r="L232" s="35">
        <f>'Г(М)ФК (ГАБС)'!I225</f>
        <v>0</v>
      </c>
      <c r="M232" s="35">
        <f>'КФМ (ГАБС)'!E225</f>
        <v>0</v>
      </c>
      <c r="N232" s="34" t="s">
        <v>124</v>
      </c>
      <c r="O232" s="34" t="str">
        <f t="shared" si="3"/>
        <v>Значимый</v>
      </c>
      <c r="P232" s="34"/>
      <c r="Q232" s="34"/>
      <c r="R232" s="34"/>
      <c r="S232" s="34"/>
      <c r="T232" s="34"/>
    </row>
    <row r="233" spans="1:20" s="30" customFormat="1" ht="137.25" customHeight="1" x14ac:dyDescent="0.25">
      <c r="A233" s="33" t="s">
        <v>496</v>
      </c>
      <c r="B233" s="34" t="s">
        <v>50</v>
      </c>
      <c r="C233" s="34" t="s">
        <v>1087</v>
      </c>
      <c r="D233" s="34" t="s">
        <v>561</v>
      </c>
      <c r="E233" s="34"/>
      <c r="F233" s="58" t="s">
        <v>442</v>
      </c>
      <c r="G233" s="109" t="s">
        <v>1205</v>
      </c>
      <c r="H233" s="99" t="s">
        <v>95</v>
      </c>
      <c r="I233" s="34" t="s">
        <v>118</v>
      </c>
      <c r="J233" s="34" t="str">
        <f>'Степень влияния (ГАБС)'!H227</f>
        <v>Высокая</v>
      </c>
      <c r="K233" s="34"/>
      <c r="L233" s="35">
        <f>'Г(М)ФК (ГАБС)'!I226</f>
        <v>0</v>
      </c>
      <c r="M233" s="35">
        <f>'КФМ (ГАБС)'!E226</f>
        <v>0</v>
      </c>
      <c r="N233" s="34" t="s">
        <v>124</v>
      </c>
      <c r="O233" s="34" t="str">
        <f t="shared" si="3"/>
        <v>Значимый</v>
      </c>
      <c r="P233" s="34"/>
      <c r="Q233" s="34"/>
      <c r="R233" s="34"/>
      <c r="S233" s="34"/>
      <c r="T233" s="34"/>
    </row>
    <row r="234" spans="1:20" s="30" customFormat="1" ht="137.25" customHeight="1" x14ac:dyDescent="0.25">
      <c r="A234" s="38" t="s">
        <v>497</v>
      </c>
      <c r="B234" s="32" t="s">
        <v>50</v>
      </c>
      <c r="C234" s="32" t="s">
        <v>1088</v>
      </c>
      <c r="D234" s="32" t="s">
        <v>1089</v>
      </c>
      <c r="E234" s="32"/>
      <c r="F234" s="65" t="s">
        <v>644</v>
      </c>
      <c r="G234" s="86" t="s">
        <v>1205</v>
      </c>
      <c r="H234" s="82" t="s">
        <v>657</v>
      </c>
      <c r="I234" s="32" t="s">
        <v>675</v>
      </c>
      <c r="J234" s="32" t="str">
        <f>'Степень влияния (ГАБС)'!H228</f>
        <v>Высокая</v>
      </c>
      <c r="K234" s="32"/>
      <c r="L234" s="49">
        <f>'Г(М)ФК (ГАБС)'!I227</f>
        <v>0</v>
      </c>
      <c r="M234" s="49">
        <f>'КФМ (ГАБС)'!E227</f>
        <v>0</v>
      </c>
      <c r="N234" s="32" t="s">
        <v>123</v>
      </c>
      <c r="O234" s="32" t="str">
        <f t="shared" si="3"/>
        <v>Значимый</v>
      </c>
      <c r="P234" s="32"/>
      <c r="Q234" s="32"/>
      <c r="R234" s="32"/>
      <c r="S234" s="32"/>
      <c r="T234" s="32"/>
    </row>
    <row r="235" spans="1:20" s="30" customFormat="1" ht="137.25" customHeight="1" x14ac:dyDescent="0.25">
      <c r="A235" s="38" t="s">
        <v>498</v>
      </c>
      <c r="B235" s="32" t="s">
        <v>50</v>
      </c>
      <c r="C235" s="32" t="s">
        <v>1088</v>
      </c>
      <c r="D235" s="32" t="s">
        <v>1090</v>
      </c>
      <c r="E235" s="32"/>
      <c r="F235" s="65" t="s">
        <v>644</v>
      </c>
      <c r="G235" s="86" t="s">
        <v>1205</v>
      </c>
      <c r="H235" s="82" t="s">
        <v>95</v>
      </c>
      <c r="I235" s="32" t="s">
        <v>675</v>
      </c>
      <c r="J235" s="32" t="str">
        <f>'Степень влияния (ГАБС)'!H229</f>
        <v>Высокая</v>
      </c>
      <c r="K235" s="32"/>
      <c r="L235" s="49">
        <f>'Г(М)ФК (ГАБС)'!I228</f>
        <v>0</v>
      </c>
      <c r="M235" s="49">
        <f>'КФМ (ГАБС)'!E228</f>
        <v>0</v>
      </c>
      <c r="N235" s="32" t="s">
        <v>123</v>
      </c>
      <c r="O235" s="32" t="str">
        <f t="shared" si="3"/>
        <v>Значимый</v>
      </c>
      <c r="P235" s="32"/>
      <c r="Q235" s="32"/>
      <c r="R235" s="32"/>
      <c r="S235" s="32"/>
      <c r="T235" s="32"/>
    </row>
    <row r="236" spans="1:20" s="30" customFormat="1" ht="137.25" customHeight="1" x14ac:dyDescent="0.25">
      <c r="A236" s="39" t="s">
        <v>499</v>
      </c>
      <c r="B236" s="16" t="s">
        <v>50</v>
      </c>
      <c r="C236" s="16" t="s">
        <v>562</v>
      </c>
      <c r="D236" s="16" t="s">
        <v>563</v>
      </c>
      <c r="E236" s="16"/>
      <c r="F236" s="15" t="s">
        <v>646</v>
      </c>
      <c r="G236" s="110" t="s">
        <v>1204</v>
      </c>
      <c r="H236" s="100" t="s">
        <v>95</v>
      </c>
      <c r="I236" s="16" t="s">
        <v>676</v>
      </c>
      <c r="J236" s="16" t="str">
        <f>'Степень влияния (ГАБС)'!H230</f>
        <v>Средняя</v>
      </c>
      <c r="K236" s="16"/>
      <c r="L236" s="50">
        <f>'Г(М)ФК (ГАБС)'!I229</f>
        <v>0</v>
      </c>
      <c r="M236" s="50">
        <f>'КФМ (ГАБС)'!E229</f>
        <v>0</v>
      </c>
      <c r="N236" s="16" t="s">
        <v>123</v>
      </c>
      <c r="O236" s="16" t="str">
        <f t="shared" si="3"/>
        <v>Незначимый</v>
      </c>
      <c r="P236" s="16"/>
      <c r="Q236" s="16"/>
      <c r="R236" s="16"/>
      <c r="S236" s="16"/>
      <c r="T236" s="16"/>
    </row>
    <row r="237" spans="1:20" s="30" customFormat="1" ht="137.25" customHeight="1" x14ac:dyDescent="0.25">
      <c r="A237" s="33" t="s">
        <v>500</v>
      </c>
      <c r="B237" s="34" t="s">
        <v>50</v>
      </c>
      <c r="C237" s="34" t="s">
        <v>564</v>
      </c>
      <c r="D237" s="34" t="s">
        <v>565</v>
      </c>
      <c r="E237" s="34"/>
      <c r="F237" s="58" t="s">
        <v>646</v>
      </c>
      <c r="G237" s="109" t="s">
        <v>1204</v>
      </c>
      <c r="H237" s="99" t="s">
        <v>95</v>
      </c>
      <c r="I237" s="34" t="s">
        <v>676</v>
      </c>
      <c r="J237" s="34" t="str">
        <f>'Степень влияния (ГАБС)'!H231</f>
        <v>Средняя</v>
      </c>
      <c r="K237" s="34"/>
      <c r="L237" s="35">
        <f>'Г(М)ФК (ГАБС)'!I230</f>
        <v>0</v>
      </c>
      <c r="M237" s="35">
        <f>'КФМ (ГАБС)'!E230</f>
        <v>0</v>
      </c>
      <c r="N237" s="34" t="s">
        <v>123</v>
      </c>
      <c r="O237" s="34" t="str">
        <f t="shared" si="3"/>
        <v>Незначимый</v>
      </c>
      <c r="P237" s="34"/>
      <c r="Q237" s="34"/>
      <c r="R237" s="34"/>
      <c r="S237" s="34"/>
      <c r="T237" s="34"/>
    </row>
    <row r="238" spans="1:20" s="30" customFormat="1" ht="137.25" customHeight="1" x14ac:dyDescent="0.25">
      <c r="A238" s="39" t="s">
        <v>501</v>
      </c>
      <c r="B238" s="16" t="s">
        <v>50</v>
      </c>
      <c r="C238" s="16" t="s">
        <v>1091</v>
      </c>
      <c r="D238" s="16" t="s">
        <v>566</v>
      </c>
      <c r="E238" s="16"/>
      <c r="F238" s="15" t="s">
        <v>646</v>
      </c>
      <c r="G238" s="110" t="s">
        <v>1204</v>
      </c>
      <c r="H238" s="100" t="s">
        <v>95</v>
      </c>
      <c r="I238" s="16" t="s">
        <v>676</v>
      </c>
      <c r="J238" s="16" t="str">
        <f>'Степень влияния (ГАБС)'!H232</f>
        <v>Средняя</v>
      </c>
      <c r="K238" s="16"/>
      <c r="L238" s="50">
        <f>'Г(М)ФК (ГАБС)'!I231</f>
        <v>0</v>
      </c>
      <c r="M238" s="50">
        <f>'КФМ (ГАБС)'!E231</f>
        <v>0</v>
      </c>
      <c r="N238" s="16" t="s">
        <v>123</v>
      </c>
      <c r="O238" s="16" t="str">
        <f t="shared" si="3"/>
        <v>Незначимый</v>
      </c>
      <c r="P238" s="16"/>
      <c r="Q238" s="16"/>
      <c r="R238" s="16"/>
      <c r="S238" s="16"/>
      <c r="T238" s="16"/>
    </row>
    <row r="239" spans="1:20" s="30" customFormat="1" ht="137.25" customHeight="1" x14ac:dyDescent="0.25">
      <c r="A239" s="39" t="s">
        <v>502</v>
      </c>
      <c r="B239" s="16" t="s">
        <v>50</v>
      </c>
      <c r="C239" s="16" t="s">
        <v>1091</v>
      </c>
      <c r="D239" s="16" t="s">
        <v>567</v>
      </c>
      <c r="E239" s="16"/>
      <c r="F239" s="15" t="s">
        <v>646</v>
      </c>
      <c r="G239" s="110" t="s">
        <v>1204</v>
      </c>
      <c r="H239" s="100" t="s">
        <v>95</v>
      </c>
      <c r="I239" s="16" t="s">
        <v>95</v>
      </c>
      <c r="J239" s="16" t="str">
        <f>'Степень влияния (ГАБС)'!H233</f>
        <v>Средняя</v>
      </c>
      <c r="K239" s="16"/>
      <c r="L239" s="50">
        <f>'Г(М)ФК (ГАБС)'!I232</f>
        <v>0</v>
      </c>
      <c r="M239" s="50">
        <f>'КФМ (ГАБС)'!E232</f>
        <v>0</v>
      </c>
      <c r="N239" s="16" t="s">
        <v>123</v>
      </c>
      <c r="O239" s="16" t="str">
        <f t="shared" si="3"/>
        <v>Незначимый</v>
      </c>
      <c r="P239" s="16"/>
      <c r="Q239" s="16"/>
      <c r="R239" s="16"/>
      <c r="S239" s="16"/>
      <c r="T239" s="16"/>
    </row>
    <row r="240" spans="1:20" s="30" customFormat="1" ht="137.25" customHeight="1" x14ac:dyDescent="0.25">
      <c r="A240" s="33" t="s">
        <v>503</v>
      </c>
      <c r="B240" s="34" t="s">
        <v>50</v>
      </c>
      <c r="C240" s="34" t="s">
        <v>568</v>
      </c>
      <c r="D240" s="34" t="s">
        <v>569</v>
      </c>
      <c r="E240" s="34"/>
      <c r="F240" s="58" t="s">
        <v>646</v>
      </c>
      <c r="G240" s="109" t="s">
        <v>1204</v>
      </c>
      <c r="H240" s="99" t="s">
        <v>95</v>
      </c>
      <c r="I240" s="34" t="s">
        <v>466</v>
      </c>
      <c r="J240" s="34" t="str">
        <f>'Степень влияния (ГАБС)'!H234</f>
        <v>Высокая</v>
      </c>
      <c r="K240" s="34"/>
      <c r="L240" s="35">
        <f>'Г(М)ФК (ГАБС)'!I233</f>
        <v>0</v>
      </c>
      <c r="M240" s="35">
        <f>'КФМ (ГАБС)'!E233</f>
        <v>0</v>
      </c>
      <c r="N240" s="34" t="s">
        <v>123</v>
      </c>
      <c r="O240" s="34" t="str">
        <f t="shared" si="3"/>
        <v>Значимый</v>
      </c>
      <c r="P240" s="34"/>
      <c r="Q240" s="34"/>
      <c r="R240" s="34"/>
      <c r="S240" s="34"/>
      <c r="T240" s="34"/>
    </row>
    <row r="241" spans="1:20" s="30" customFormat="1" ht="137.25" customHeight="1" x14ac:dyDescent="0.25">
      <c r="A241" s="39" t="s">
        <v>504</v>
      </c>
      <c r="B241" s="16" t="s">
        <v>50</v>
      </c>
      <c r="C241" s="16" t="s">
        <v>1092</v>
      </c>
      <c r="D241" s="16" t="s">
        <v>1089</v>
      </c>
      <c r="E241" s="16"/>
      <c r="F241" s="15" t="s">
        <v>645</v>
      </c>
      <c r="G241" s="110" t="s">
        <v>1205</v>
      </c>
      <c r="H241" s="100" t="s">
        <v>95</v>
      </c>
      <c r="I241" s="16" t="s">
        <v>95</v>
      </c>
      <c r="J241" s="16" t="str">
        <f>'Степень влияния (ГАБС)'!H235</f>
        <v>Средняя</v>
      </c>
      <c r="K241" s="16"/>
      <c r="L241" s="50">
        <f>'Г(М)ФК (ГАБС)'!I234</f>
        <v>0</v>
      </c>
      <c r="M241" s="50">
        <f>'КФМ (ГАБС)'!E234</f>
        <v>0</v>
      </c>
      <c r="N241" s="16" t="s">
        <v>123</v>
      </c>
      <c r="O241" s="16" t="str">
        <f t="shared" si="3"/>
        <v>Незначимый</v>
      </c>
      <c r="P241" s="16"/>
      <c r="Q241" s="16"/>
      <c r="R241" s="16"/>
      <c r="S241" s="16"/>
      <c r="T241" s="16"/>
    </row>
    <row r="242" spans="1:20" s="30" customFormat="1" ht="137.25" customHeight="1" x14ac:dyDescent="0.25">
      <c r="A242" s="39" t="s">
        <v>505</v>
      </c>
      <c r="B242" s="16" t="s">
        <v>50</v>
      </c>
      <c r="C242" s="16" t="s">
        <v>1093</v>
      </c>
      <c r="D242" s="16" t="s">
        <v>1090</v>
      </c>
      <c r="E242" s="16"/>
      <c r="F242" s="15" t="s">
        <v>645</v>
      </c>
      <c r="G242" s="110" t="s">
        <v>1205</v>
      </c>
      <c r="H242" s="100" t="s">
        <v>95</v>
      </c>
      <c r="I242" s="16" t="s">
        <v>95</v>
      </c>
      <c r="J242" s="16" t="str">
        <f>'Степень влияния (ГАБС)'!H236</f>
        <v>Средняя</v>
      </c>
      <c r="K242" s="16"/>
      <c r="L242" s="50">
        <f>'Г(М)ФК (ГАБС)'!I235</f>
        <v>0</v>
      </c>
      <c r="M242" s="50">
        <f>'КФМ (ГАБС)'!E235</f>
        <v>0</v>
      </c>
      <c r="N242" s="16" t="s">
        <v>123</v>
      </c>
      <c r="O242" s="16" t="str">
        <f t="shared" si="3"/>
        <v>Незначимый</v>
      </c>
      <c r="P242" s="16"/>
      <c r="Q242" s="16"/>
      <c r="R242" s="16"/>
      <c r="S242" s="16"/>
      <c r="T242" s="16"/>
    </row>
    <row r="243" spans="1:20" s="30" customFormat="1" ht="137.25" customHeight="1" x14ac:dyDescent="0.25">
      <c r="A243" s="38" t="s">
        <v>506</v>
      </c>
      <c r="B243" s="32" t="s">
        <v>554</v>
      </c>
      <c r="C243" s="32" t="s">
        <v>570</v>
      </c>
      <c r="D243" s="32" t="s">
        <v>571</v>
      </c>
      <c r="E243" s="32"/>
      <c r="F243" s="65" t="s">
        <v>95</v>
      </c>
      <c r="G243" s="86" t="s">
        <v>1204</v>
      </c>
      <c r="H243" s="82" t="s">
        <v>95</v>
      </c>
      <c r="I243" s="32" t="s">
        <v>95</v>
      </c>
      <c r="J243" s="32" t="str">
        <f>'Степень влияния (ГАБС)'!H237</f>
        <v>Низкая</v>
      </c>
      <c r="K243" s="32"/>
      <c r="L243" s="49">
        <f>'Г(М)ФК (ГАБС)'!I236</f>
        <v>0</v>
      </c>
      <c r="M243" s="49" t="str">
        <f>'КФМ (ГАБС)'!E236</f>
        <v>Х</v>
      </c>
      <c r="N243" s="32" t="s">
        <v>123</v>
      </c>
      <c r="O243" s="32" t="str">
        <f t="shared" si="3"/>
        <v>Незначимый</v>
      </c>
      <c r="P243" s="32"/>
      <c r="Q243" s="32"/>
      <c r="R243" s="32"/>
      <c r="S243" s="32"/>
      <c r="T243" s="32"/>
    </row>
    <row r="244" spans="1:20" s="30" customFormat="1" ht="137.25" customHeight="1" x14ac:dyDescent="0.25">
      <c r="A244" s="36" t="s">
        <v>507</v>
      </c>
      <c r="B244" s="37" t="s">
        <v>51</v>
      </c>
      <c r="C244" s="37" t="s">
        <v>572</v>
      </c>
      <c r="D244" s="37" t="s">
        <v>573</v>
      </c>
      <c r="E244" s="37"/>
      <c r="F244" s="51" t="s">
        <v>647</v>
      </c>
      <c r="G244" s="87" t="s">
        <v>1204</v>
      </c>
      <c r="H244" s="83" t="s">
        <v>95</v>
      </c>
      <c r="I244" s="37" t="s">
        <v>95</v>
      </c>
      <c r="J244" s="37" t="str">
        <f>'Степень влияния (ГАБС)'!H238</f>
        <v>Средняя</v>
      </c>
      <c r="K244" s="37"/>
      <c r="L244" s="47">
        <f>'Г(М)ФК (ГАБС)'!I237</f>
        <v>0</v>
      </c>
      <c r="M244" s="47">
        <f>'КФМ (ГАБС)'!E237</f>
        <v>0</v>
      </c>
      <c r="N244" s="37" t="s">
        <v>123</v>
      </c>
      <c r="O244" s="37" t="str">
        <f t="shared" si="3"/>
        <v>Незначимый</v>
      </c>
      <c r="P244" s="37"/>
      <c r="Q244" s="37"/>
      <c r="R244" s="37"/>
      <c r="S244" s="37"/>
      <c r="T244" s="37"/>
    </row>
    <row r="245" spans="1:20" s="30" customFormat="1" ht="137.25" customHeight="1" x14ac:dyDescent="0.25">
      <c r="A245" s="36" t="s">
        <v>508</v>
      </c>
      <c r="B245" s="37" t="s">
        <v>51</v>
      </c>
      <c r="C245" s="37" t="s">
        <v>572</v>
      </c>
      <c r="D245" s="37" t="s">
        <v>574</v>
      </c>
      <c r="E245" s="37"/>
      <c r="F245" s="51" t="s">
        <v>647</v>
      </c>
      <c r="G245" s="87" t="s">
        <v>1204</v>
      </c>
      <c r="H245" s="83" t="s">
        <v>95</v>
      </c>
      <c r="I245" s="37" t="s">
        <v>448</v>
      </c>
      <c r="J245" s="37" t="str">
        <f>'Степень влияния (ГАБС)'!H239</f>
        <v>Высокая</v>
      </c>
      <c r="K245" s="37"/>
      <c r="L245" s="47">
        <f>'Г(М)ФК (ГАБС)'!I238</f>
        <v>0</v>
      </c>
      <c r="M245" s="47">
        <f>'КФМ (ГАБС)'!E238</f>
        <v>0</v>
      </c>
      <c r="N245" s="37" t="s">
        <v>123</v>
      </c>
      <c r="O245" s="37" t="str">
        <f t="shared" si="3"/>
        <v>Значимый</v>
      </c>
      <c r="P245" s="37"/>
      <c r="Q245" s="37"/>
      <c r="R245" s="37"/>
      <c r="S245" s="37"/>
      <c r="T245" s="37"/>
    </row>
    <row r="246" spans="1:20" s="30" customFormat="1" ht="137.25" customHeight="1" x14ac:dyDescent="0.25">
      <c r="A246" s="36" t="s">
        <v>509</v>
      </c>
      <c r="B246" s="37" t="s">
        <v>51</v>
      </c>
      <c r="C246" s="37" t="s">
        <v>572</v>
      </c>
      <c r="D246" s="37" t="s">
        <v>575</v>
      </c>
      <c r="E246" s="37"/>
      <c r="F246" s="51" t="s">
        <v>647</v>
      </c>
      <c r="G246" s="87" t="s">
        <v>1204</v>
      </c>
      <c r="H246" s="83" t="s">
        <v>95</v>
      </c>
      <c r="I246" s="37" t="s">
        <v>448</v>
      </c>
      <c r="J246" s="37" t="str">
        <f>'Степень влияния (ГАБС)'!H240</f>
        <v>Высокая</v>
      </c>
      <c r="K246" s="37"/>
      <c r="L246" s="47">
        <f>'Г(М)ФК (ГАБС)'!I239</f>
        <v>0</v>
      </c>
      <c r="M246" s="47">
        <f>'КФМ (ГАБС)'!E239</f>
        <v>0</v>
      </c>
      <c r="N246" s="37" t="s">
        <v>123</v>
      </c>
      <c r="O246" s="37" t="str">
        <f t="shared" si="3"/>
        <v>Значимый</v>
      </c>
      <c r="P246" s="37"/>
      <c r="Q246" s="37"/>
      <c r="R246" s="37"/>
      <c r="S246" s="37"/>
      <c r="T246" s="37"/>
    </row>
    <row r="247" spans="1:20" s="30" customFormat="1" ht="137.25" customHeight="1" x14ac:dyDescent="0.25">
      <c r="A247" s="36" t="s">
        <v>510</v>
      </c>
      <c r="B247" s="37" t="s">
        <v>51</v>
      </c>
      <c r="C247" s="37" t="s">
        <v>572</v>
      </c>
      <c r="D247" s="37" t="s">
        <v>576</v>
      </c>
      <c r="E247" s="37"/>
      <c r="F247" s="51" t="s">
        <v>647</v>
      </c>
      <c r="G247" s="87" t="s">
        <v>1204</v>
      </c>
      <c r="H247" s="83" t="s">
        <v>95</v>
      </c>
      <c r="I247" s="37" t="s">
        <v>448</v>
      </c>
      <c r="J247" s="37" t="str">
        <f>'Степень влияния (ГАБС)'!H241</f>
        <v>Высокая</v>
      </c>
      <c r="K247" s="37"/>
      <c r="L247" s="47">
        <f>'Г(М)ФК (ГАБС)'!I240</f>
        <v>0</v>
      </c>
      <c r="M247" s="47">
        <f>'КФМ (ГАБС)'!E240</f>
        <v>0</v>
      </c>
      <c r="N247" s="37" t="s">
        <v>123</v>
      </c>
      <c r="O247" s="37" t="str">
        <f t="shared" si="3"/>
        <v>Значимый</v>
      </c>
      <c r="P247" s="37"/>
      <c r="Q247" s="37"/>
      <c r="R247" s="37"/>
      <c r="S247" s="37"/>
      <c r="T247" s="37"/>
    </row>
    <row r="248" spans="1:20" s="30" customFormat="1" ht="137.25" customHeight="1" x14ac:dyDescent="0.25">
      <c r="A248" s="38" t="s">
        <v>511</v>
      </c>
      <c r="B248" s="32" t="s">
        <v>1086</v>
      </c>
      <c r="C248" s="32" t="s">
        <v>577</v>
      </c>
      <c r="D248" s="32" t="s">
        <v>578</v>
      </c>
      <c r="E248" s="32"/>
      <c r="F248" s="65" t="s">
        <v>647</v>
      </c>
      <c r="G248" s="86" t="s">
        <v>1204</v>
      </c>
      <c r="H248" s="82" t="s">
        <v>658</v>
      </c>
      <c r="I248" s="32" t="s">
        <v>448</v>
      </c>
      <c r="J248" s="32" t="str">
        <f>'Степень влияния (ГАБС)'!H242</f>
        <v>Высокая</v>
      </c>
      <c r="K248" s="32"/>
      <c r="L248" s="49">
        <f>'Г(М)ФК (ГАБС)'!I241</f>
        <v>0</v>
      </c>
      <c r="M248" s="49">
        <f>'КФМ (ГАБС)'!E241</f>
        <v>0</v>
      </c>
      <c r="N248" s="32" t="s">
        <v>123</v>
      </c>
      <c r="O248" s="32" t="str">
        <f t="shared" si="3"/>
        <v>Значимый</v>
      </c>
      <c r="P248" s="32"/>
      <c r="Q248" s="32"/>
      <c r="R248" s="32"/>
      <c r="S248" s="32"/>
      <c r="T248" s="32"/>
    </row>
    <row r="249" spans="1:20" s="30" customFormat="1" ht="137.25" customHeight="1" x14ac:dyDescent="0.25">
      <c r="A249" s="38" t="s">
        <v>512</v>
      </c>
      <c r="B249" s="32" t="s">
        <v>1086</v>
      </c>
      <c r="C249" s="32" t="s">
        <v>1096</v>
      </c>
      <c r="D249" s="32" t="s">
        <v>579</v>
      </c>
      <c r="E249" s="32"/>
      <c r="F249" s="65" t="s">
        <v>647</v>
      </c>
      <c r="G249" s="86" t="s">
        <v>1204</v>
      </c>
      <c r="H249" s="82" t="s">
        <v>95</v>
      </c>
      <c r="I249" s="32" t="s">
        <v>448</v>
      </c>
      <c r="J249" s="32" t="str">
        <f>'Степень влияния (ГАБС)'!H243</f>
        <v>Высокая</v>
      </c>
      <c r="K249" s="32"/>
      <c r="L249" s="49">
        <f>'Г(М)ФК (ГАБС)'!I242</f>
        <v>0</v>
      </c>
      <c r="M249" s="49">
        <f>'КФМ (ГАБС)'!E242</f>
        <v>0</v>
      </c>
      <c r="N249" s="32" t="s">
        <v>123</v>
      </c>
      <c r="O249" s="32" t="str">
        <f t="shared" si="3"/>
        <v>Значимый</v>
      </c>
      <c r="P249" s="32"/>
      <c r="Q249" s="32"/>
      <c r="R249" s="32"/>
      <c r="S249" s="32"/>
      <c r="T249" s="32"/>
    </row>
    <row r="250" spans="1:20" s="30" customFormat="1" ht="137.25" customHeight="1" x14ac:dyDescent="0.25">
      <c r="A250" s="38" t="s">
        <v>513</v>
      </c>
      <c r="B250" s="32" t="s">
        <v>1086</v>
      </c>
      <c r="C250" s="32" t="s">
        <v>1096</v>
      </c>
      <c r="D250" s="32" t="s">
        <v>580</v>
      </c>
      <c r="E250" s="32"/>
      <c r="F250" s="65" t="s">
        <v>647</v>
      </c>
      <c r="G250" s="86" t="s">
        <v>1204</v>
      </c>
      <c r="H250" s="82" t="s">
        <v>95</v>
      </c>
      <c r="I250" s="32" t="s">
        <v>448</v>
      </c>
      <c r="J250" s="32" t="str">
        <f>'Степень влияния (ГАБС)'!H244</f>
        <v>Высокая</v>
      </c>
      <c r="K250" s="32"/>
      <c r="L250" s="49">
        <f>'Г(М)ФК (ГАБС)'!I243</f>
        <v>0</v>
      </c>
      <c r="M250" s="49">
        <f>'КФМ (ГАБС)'!E243</f>
        <v>0</v>
      </c>
      <c r="N250" s="32" t="s">
        <v>123</v>
      </c>
      <c r="O250" s="32" t="str">
        <f t="shared" si="3"/>
        <v>Значимый</v>
      </c>
      <c r="P250" s="32"/>
      <c r="Q250" s="32"/>
      <c r="R250" s="32"/>
      <c r="S250" s="32"/>
      <c r="T250" s="32"/>
    </row>
    <row r="251" spans="1:20" s="30" customFormat="1" ht="137.25" customHeight="1" x14ac:dyDescent="0.25">
      <c r="A251" s="38" t="s">
        <v>514</v>
      </c>
      <c r="B251" s="32" t="s">
        <v>1086</v>
      </c>
      <c r="C251" s="32" t="s">
        <v>1096</v>
      </c>
      <c r="D251" s="32" t="s">
        <v>581</v>
      </c>
      <c r="E251" s="32"/>
      <c r="F251" s="65" t="s">
        <v>647</v>
      </c>
      <c r="G251" s="86" t="s">
        <v>1204</v>
      </c>
      <c r="H251" s="82" t="s">
        <v>95</v>
      </c>
      <c r="I251" s="32" t="s">
        <v>448</v>
      </c>
      <c r="J251" s="32" t="str">
        <f>'Степень влияния (ГАБС)'!H245</f>
        <v>Высокая</v>
      </c>
      <c r="K251" s="32"/>
      <c r="L251" s="49">
        <f>'Г(М)ФК (ГАБС)'!I244</f>
        <v>0</v>
      </c>
      <c r="M251" s="49">
        <f>'КФМ (ГАБС)'!E244</f>
        <v>0</v>
      </c>
      <c r="N251" s="32" t="s">
        <v>123</v>
      </c>
      <c r="O251" s="32" t="str">
        <f t="shared" si="3"/>
        <v>Значимый</v>
      </c>
      <c r="P251" s="32"/>
      <c r="Q251" s="32"/>
      <c r="R251" s="32"/>
      <c r="S251" s="32"/>
      <c r="T251" s="32"/>
    </row>
    <row r="252" spans="1:20" s="30" customFormat="1" ht="137.25" customHeight="1" x14ac:dyDescent="0.25">
      <c r="A252" s="36" t="s">
        <v>515</v>
      </c>
      <c r="B252" s="37" t="s">
        <v>556</v>
      </c>
      <c r="C252" s="37" t="s">
        <v>582</v>
      </c>
      <c r="D252" s="37" t="s">
        <v>578</v>
      </c>
      <c r="E252" s="37"/>
      <c r="F252" s="51" t="s">
        <v>647</v>
      </c>
      <c r="G252" s="87" t="s">
        <v>1204</v>
      </c>
      <c r="H252" s="83" t="s">
        <v>658</v>
      </c>
      <c r="I252" s="37" t="s">
        <v>448</v>
      </c>
      <c r="J252" s="37" t="str">
        <f>'Степень влияния (ГАБС)'!H246</f>
        <v>Высокая</v>
      </c>
      <c r="K252" s="37"/>
      <c r="L252" s="47">
        <f>'Г(М)ФК (ГАБС)'!I245</f>
        <v>0</v>
      </c>
      <c r="M252" s="47">
        <f>'КФМ (ГАБС)'!E245</f>
        <v>0</v>
      </c>
      <c r="N252" s="37" t="s">
        <v>123</v>
      </c>
      <c r="O252" s="37" t="str">
        <f t="shared" si="3"/>
        <v>Значимый</v>
      </c>
      <c r="P252" s="37"/>
      <c r="Q252" s="37"/>
      <c r="R252" s="37"/>
      <c r="S252" s="37"/>
      <c r="T252" s="37"/>
    </row>
    <row r="253" spans="1:20" s="30" customFormat="1" ht="137.25" customHeight="1" x14ac:dyDescent="0.25">
      <c r="A253" s="36" t="s">
        <v>516</v>
      </c>
      <c r="B253" s="37" t="s">
        <v>556</v>
      </c>
      <c r="C253" s="37" t="s">
        <v>582</v>
      </c>
      <c r="D253" s="37" t="s">
        <v>579</v>
      </c>
      <c r="E253" s="37"/>
      <c r="F253" s="51" t="s">
        <v>647</v>
      </c>
      <c r="G253" s="87" t="s">
        <v>1204</v>
      </c>
      <c r="H253" s="83" t="s">
        <v>95</v>
      </c>
      <c r="I253" s="37" t="s">
        <v>448</v>
      </c>
      <c r="J253" s="37" t="str">
        <f>'Степень влияния (ГАБС)'!H247</f>
        <v>Высокая</v>
      </c>
      <c r="K253" s="37"/>
      <c r="L253" s="47">
        <f>'Г(М)ФК (ГАБС)'!I246</f>
        <v>0</v>
      </c>
      <c r="M253" s="47">
        <f>'КФМ (ГАБС)'!E246</f>
        <v>0</v>
      </c>
      <c r="N253" s="37" t="s">
        <v>123</v>
      </c>
      <c r="O253" s="37" t="str">
        <f t="shared" si="3"/>
        <v>Значимый</v>
      </c>
      <c r="P253" s="37"/>
      <c r="Q253" s="37"/>
      <c r="R253" s="37"/>
      <c r="S253" s="37"/>
      <c r="T253" s="37"/>
    </row>
    <row r="254" spans="1:20" s="30" customFormat="1" ht="137.25" customHeight="1" x14ac:dyDescent="0.25">
      <c r="A254" s="36" t="s">
        <v>517</v>
      </c>
      <c r="B254" s="37" t="s">
        <v>556</v>
      </c>
      <c r="C254" s="37" t="s">
        <v>582</v>
      </c>
      <c r="D254" s="37" t="s">
        <v>580</v>
      </c>
      <c r="E254" s="37"/>
      <c r="F254" s="51" t="s">
        <v>647</v>
      </c>
      <c r="G254" s="87" t="s">
        <v>1204</v>
      </c>
      <c r="H254" s="83" t="s">
        <v>95</v>
      </c>
      <c r="I254" s="37" t="s">
        <v>448</v>
      </c>
      <c r="J254" s="37" t="str">
        <f>'Степень влияния (ГАБС)'!H248</f>
        <v>Высокая</v>
      </c>
      <c r="K254" s="37"/>
      <c r="L254" s="47">
        <f>'Г(М)ФК (ГАБС)'!I247</f>
        <v>0</v>
      </c>
      <c r="M254" s="47">
        <f>'КФМ (ГАБС)'!E247</f>
        <v>0</v>
      </c>
      <c r="N254" s="37" t="s">
        <v>123</v>
      </c>
      <c r="O254" s="37" t="str">
        <f t="shared" si="3"/>
        <v>Значимый</v>
      </c>
      <c r="P254" s="37"/>
      <c r="Q254" s="37"/>
      <c r="R254" s="37"/>
      <c r="S254" s="37"/>
      <c r="T254" s="37"/>
    </row>
    <row r="255" spans="1:20" s="30" customFormat="1" ht="137.25" customHeight="1" x14ac:dyDescent="0.25">
      <c r="A255" s="36" t="s">
        <v>518</v>
      </c>
      <c r="B255" s="37" t="s">
        <v>556</v>
      </c>
      <c r="C255" s="37" t="s">
        <v>582</v>
      </c>
      <c r="D255" s="37" t="s">
        <v>581</v>
      </c>
      <c r="E255" s="37"/>
      <c r="F255" s="51" t="s">
        <v>647</v>
      </c>
      <c r="G255" s="87" t="s">
        <v>1204</v>
      </c>
      <c r="H255" s="83" t="s">
        <v>95</v>
      </c>
      <c r="I255" s="37" t="s">
        <v>448</v>
      </c>
      <c r="J255" s="37" t="str">
        <f>'Степень влияния (ГАБС)'!H249</f>
        <v>Высокая</v>
      </c>
      <c r="K255" s="37"/>
      <c r="L255" s="47">
        <f>'Г(М)ФК (ГАБС)'!I248</f>
        <v>0</v>
      </c>
      <c r="M255" s="47">
        <f>'КФМ (ГАБС)'!E248</f>
        <v>0</v>
      </c>
      <c r="N255" s="37" t="s">
        <v>123</v>
      </c>
      <c r="O255" s="37" t="str">
        <f t="shared" si="3"/>
        <v>Значимый</v>
      </c>
      <c r="P255" s="37"/>
      <c r="Q255" s="37"/>
      <c r="R255" s="37"/>
      <c r="S255" s="37"/>
      <c r="T255" s="37"/>
    </row>
    <row r="256" spans="1:20" s="30" customFormat="1" ht="137.25" customHeight="1" x14ac:dyDescent="0.25">
      <c r="A256" s="38" t="s">
        <v>519</v>
      </c>
      <c r="B256" s="32" t="s">
        <v>554</v>
      </c>
      <c r="C256" s="32" t="s">
        <v>583</v>
      </c>
      <c r="D256" s="32" t="s">
        <v>584</v>
      </c>
      <c r="E256" s="32"/>
      <c r="F256" s="65" t="s">
        <v>648</v>
      </c>
      <c r="G256" s="86" t="s">
        <v>1204</v>
      </c>
      <c r="H256" s="82" t="s">
        <v>95</v>
      </c>
      <c r="I256" s="32" t="s">
        <v>95</v>
      </c>
      <c r="J256" s="32" t="str">
        <f>'Степень влияния (ГАБС)'!H250</f>
        <v>Средняя</v>
      </c>
      <c r="K256" s="32"/>
      <c r="L256" s="49">
        <f>'Г(М)ФК (ГАБС)'!I249</f>
        <v>0</v>
      </c>
      <c r="M256" s="49">
        <f>'КФМ (ГАБС)'!E249</f>
        <v>0</v>
      </c>
      <c r="N256" s="32" t="s">
        <v>124</v>
      </c>
      <c r="O256" s="32" t="str">
        <f t="shared" si="3"/>
        <v>Значимый</v>
      </c>
      <c r="P256" s="32"/>
      <c r="Q256" s="32"/>
      <c r="R256" s="32"/>
      <c r="S256" s="32"/>
      <c r="T256" s="32"/>
    </row>
    <row r="257" spans="1:20" s="30" customFormat="1" ht="180.75" customHeight="1" x14ac:dyDescent="0.25">
      <c r="A257" s="38" t="s">
        <v>520</v>
      </c>
      <c r="B257" s="32" t="s">
        <v>554</v>
      </c>
      <c r="C257" s="32" t="s">
        <v>583</v>
      </c>
      <c r="D257" s="32" t="s">
        <v>1073</v>
      </c>
      <c r="E257" s="32"/>
      <c r="F257" s="65" t="s">
        <v>647</v>
      </c>
      <c r="G257" s="86" t="s">
        <v>1204</v>
      </c>
      <c r="H257" s="82" t="s">
        <v>659</v>
      </c>
      <c r="I257" s="32" t="s">
        <v>677</v>
      </c>
      <c r="J257" s="32" t="str">
        <f>'Степень влияния (ГАБС)'!H251</f>
        <v>Высокая</v>
      </c>
      <c r="K257" s="32"/>
      <c r="L257" s="49">
        <f>'Г(М)ФК (ГАБС)'!I250</f>
        <v>0</v>
      </c>
      <c r="M257" s="49">
        <f>'КФМ (ГАБС)'!E250</f>
        <v>0</v>
      </c>
      <c r="N257" s="32" t="s">
        <v>468</v>
      </c>
      <c r="O257" s="32" t="str">
        <f t="shared" si="3"/>
        <v>Значимый</v>
      </c>
      <c r="P257" s="32"/>
      <c r="Q257" s="32"/>
      <c r="R257" s="32"/>
      <c r="S257" s="32"/>
      <c r="T257" s="32"/>
    </row>
    <row r="258" spans="1:20" s="30" customFormat="1" ht="180.75" customHeight="1" x14ac:dyDescent="0.25">
      <c r="A258" s="38" t="s">
        <v>521</v>
      </c>
      <c r="B258" s="32" t="s">
        <v>554</v>
      </c>
      <c r="C258" s="32" t="s">
        <v>583</v>
      </c>
      <c r="D258" s="32" t="s">
        <v>585</v>
      </c>
      <c r="E258" s="32"/>
      <c r="F258" s="65" t="s">
        <v>647</v>
      </c>
      <c r="G258" s="86" t="s">
        <v>1204</v>
      </c>
      <c r="H258" s="82" t="s">
        <v>659</v>
      </c>
      <c r="I258" s="32" t="s">
        <v>677</v>
      </c>
      <c r="J258" s="32" t="str">
        <f>'Степень влияния (ГАБС)'!H252</f>
        <v>Высокая</v>
      </c>
      <c r="K258" s="32"/>
      <c r="L258" s="49">
        <f>'Г(М)ФК (ГАБС)'!I251</f>
        <v>0</v>
      </c>
      <c r="M258" s="49">
        <f>'КФМ (ГАБС)'!E251</f>
        <v>0</v>
      </c>
      <c r="N258" s="32" t="s">
        <v>123</v>
      </c>
      <c r="O258" s="32" t="str">
        <f t="shared" si="3"/>
        <v>Значимый</v>
      </c>
      <c r="P258" s="32"/>
      <c r="Q258" s="32"/>
      <c r="R258" s="32"/>
      <c r="S258" s="32"/>
      <c r="T258" s="32"/>
    </row>
    <row r="259" spans="1:20" s="30" customFormat="1" ht="180.75" customHeight="1" x14ac:dyDescent="0.25">
      <c r="A259" s="38" t="s">
        <v>522</v>
      </c>
      <c r="B259" s="32" t="s">
        <v>554</v>
      </c>
      <c r="C259" s="32" t="s">
        <v>583</v>
      </c>
      <c r="D259" s="32" t="s">
        <v>586</v>
      </c>
      <c r="E259" s="32"/>
      <c r="F259" s="65" t="s">
        <v>647</v>
      </c>
      <c r="G259" s="86" t="s">
        <v>1204</v>
      </c>
      <c r="H259" s="82" t="s">
        <v>659</v>
      </c>
      <c r="I259" s="32" t="s">
        <v>677</v>
      </c>
      <c r="J259" s="32" t="str">
        <f>'Степень влияния (ГАБС)'!H253</f>
        <v>Высокая</v>
      </c>
      <c r="K259" s="32"/>
      <c r="L259" s="49">
        <f>'Г(М)ФК (ГАБС)'!I252</f>
        <v>0</v>
      </c>
      <c r="M259" s="49">
        <f>'КФМ (ГАБС)'!E252</f>
        <v>0</v>
      </c>
      <c r="N259" s="32" t="s">
        <v>124</v>
      </c>
      <c r="O259" s="32" t="str">
        <f t="shared" si="3"/>
        <v>Значимый</v>
      </c>
      <c r="P259" s="32"/>
      <c r="Q259" s="32"/>
      <c r="R259" s="32"/>
      <c r="S259" s="32"/>
      <c r="T259" s="32"/>
    </row>
    <row r="260" spans="1:20" s="30" customFormat="1" ht="137.25" customHeight="1" x14ac:dyDescent="0.25">
      <c r="A260" s="38" t="s">
        <v>523</v>
      </c>
      <c r="B260" s="32" t="s">
        <v>554</v>
      </c>
      <c r="C260" s="32" t="s">
        <v>583</v>
      </c>
      <c r="D260" s="32" t="s">
        <v>587</v>
      </c>
      <c r="E260" s="32"/>
      <c r="F260" s="65" t="s">
        <v>647</v>
      </c>
      <c r="G260" s="86" t="s">
        <v>1204</v>
      </c>
      <c r="H260" s="82" t="s">
        <v>95</v>
      </c>
      <c r="I260" s="32" t="s">
        <v>678</v>
      </c>
      <c r="J260" s="32" t="str">
        <f>'Степень влияния (ГАБС)'!H254</f>
        <v>Средняя</v>
      </c>
      <c r="K260" s="32"/>
      <c r="L260" s="49">
        <f>'Г(М)ФК (ГАБС)'!I253</f>
        <v>0</v>
      </c>
      <c r="M260" s="49">
        <f>'КФМ (ГАБС)'!E253</f>
        <v>0</v>
      </c>
      <c r="N260" s="32" t="s">
        <v>124</v>
      </c>
      <c r="O260" s="32" t="str">
        <f t="shared" si="3"/>
        <v>Значимый</v>
      </c>
      <c r="P260" s="32"/>
      <c r="Q260" s="32"/>
      <c r="R260" s="32"/>
      <c r="S260" s="32"/>
      <c r="T260" s="32"/>
    </row>
    <row r="261" spans="1:20" s="30" customFormat="1" ht="191.25" customHeight="1" x14ac:dyDescent="0.25">
      <c r="A261" s="38" t="s">
        <v>524</v>
      </c>
      <c r="B261" s="32" t="s">
        <v>554</v>
      </c>
      <c r="C261" s="32" t="s">
        <v>583</v>
      </c>
      <c r="D261" s="32" t="s">
        <v>588</v>
      </c>
      <c r="E261" s="32"/>
      <c r="F261" s="65" t="s">
        <v>647</v>
      </c>
      <c r="G261" s="86" t="s">
        <v>1204</v>
      </c>
      <c r="H261" s="82" t="s">
        <v>660</v>
      </c>
      <c r="I261" s="32" t="s">
        <v>677</v>
      </c>
      <c r="J261" s="32" t="str">
        <f>'Степень влияния (ГАБС)'!H255</f>
        <v>Высокая</v>
      </c>
      <c r="K261" s="32"/>
      <c r="L261" s="49">
        <f>'Г(М)ФК (ГАБС)'!I254</f>
        <v>0</v>
      </c>
      <c r="M261" s="49">
        <f>'КФМ (ГАБС)'!E254</f>
        <v>0</v>
      </c>
      <c r="N261" s="32" t="s">
        <v>124</v>
      </c>
      <c r="O261" s="32" t="str">
        <f t="shared" si="3"/>
        <v>Значимый</v>
      </c>
      <c r="P261" s="32"/>
      <c r="Q261" s="32"/>
      <c r="R261" s="32"/>
      <c r="S261" s="32"/>
      <c r="T261" s="32"/>
    </row>
    <row r="262" spans="1:20" s="30" customFormat="1" ht="191.25" customHeight="1" x14ac:dyDescent="0.25">
      <c r="A262" s="36" t="s">
        <v>525</v>
      </c>
      <c r="B262" s="37" t="s">
        <v>50</v>
      </c>
      <c r="C262" s="37" t="s">
        <v>589</v>
      </c>
      <c r="D262" s="37" t="s">
        <v>590</v>
      </c>
      <c r="E262" s="37"/>
      <c r="F262" s="51" t="s">
        <v>95</v>
      </c>
      <c r="G262" s="87" t="s">
        <v>1204</v>
      </c>
      <c r="H262" s="83" t="s">
        <v>661</v>
      </c>
      <c r="I262" s="37" t="s">
        <v>679</v>
      </c>
      <c r="J262" s="37" t="str">
        <f>'Степень влияния (ГАБС)'!H256</f>
        <v>Средняя</v>
      </c>
      <c r="K262" s="37"/>
      <c r="L262" s="47">
        <f>'Г(М)ФК (ГАБС)'!I255</f>
        <v>0</v>
      </c>
      <c r="M262" s="47" t="str">
        <f>'КФМ (ГАБС)'!E255</f>
        <v>Х</v>
      </c>
      <c r="N262" s="37" t="s">
        <v>123</v>
      </c>
      <c r="O262" s="37" t="str">
        <f t="shared" si="3"/>
        <v>Незначимый</v>
      </c>
      <c r="P262" s="37"/>
      <c r="Q262" s="37"/>
      <c r="R262" s="37"/>
      <c r="S262" s="37"/>
      <c r="T262" s="37"/>
    </row>
    <row r="263" spans="1:20" s="30" customFormat="1" ht="191.25" customHeight="1" x14ac:dyDescent="0.25">
      <c r="A263" s="36" t="s">
        <v>526</v>
      </c>
      <c r="B263" s="37" t="s">
        <v>50</v>
      </c>
      <c r="C263" s="37" t="s">
        <v>589</v>
      </c>
      <c r="D263" s="37" t="s">
        <v>591</v>
      </c>
      <c r="E263" s="37"/>
      <c r="F263" s="51" t="s">
        <v>95</v>
      </c>
      <c r="G263" s="87" t="s">
        <v>1204</v>
      </c>
      <c r="H263" s="83" t="s">
        <v>1097</v>
      </c>
      <c r="I263" s="37" t="s">
        <v>679</v>
      </c>
      <c r="J263" s="37" t="str">
        <f>'Степень влияния (ГАБС)'!H257</f>
        <v>Средняя</v>
      </c>
      <c r="K263" s="37"/>
      <c r="L263" s="47">
        <f>'Г(М)ФК (ГАБС)'!I256</f>
        <v>0</v>
      </c>
      <c r="M263" s="47" t="str">
        <f>'КФМ (ГАБС)'!E256</f>
        <v>Х</v>
      </c>
      <c r="N263" s="37" t="s">
        <v>123</v>
      </c>
      <c r="O263" s="37" t="str">
        <f t="shared" si="3"/>
        <v>Незначимый</v>
      </c>
      <c r="P263" s="37"/>
      <c r="Q263" s="37"/>
      <c r="R263" s="37"/>
      <c r="S263" s="37"/>
      <c r="T263" s="37"/>
    </row>
    <row r="264" spans="1:20" s="30" customFormat="1" ht="137.25" customHeight="1" x14ac:dyDescent="0.25">
      <c r="A264" s="38" t="s">
        <v>527</v>
      </c>
      <c r="B264" s="32" t="s">
        <v>50</v>
      </c>
      <c r="C264" s="32" t="s">
        <v>592</v>
      </c>
      <c r="D264" s="32" t="s">
        <v>593</v>
      </c>
      <c r="E264" s="32"/>
      <c r="F264" s="65" t="s">
        <v>95</v>
      </c>
      <c r="G264" s="86" t="s">
        <v>1204</v>
      </c>
      <c r="H264" s="82" t="s">
        <v>661</v>
      </c>
      <c r="I264" s="32" t="s">
        <v>679</v>
      </c>
      <c r="J264" s="32" t="str">
        <f>'Степень влияния (ГАБС)'!H258</f>
        <v>Средняя</v>
      </c>
      <c r="K264" s="32"/>
      <c r="L264" s="49">
        <f>'Г(М)ФК (ГАБС)'!I257</f>
        <v>0</v>
      </c>
      <c r="M264" s="49" t="str">
        <f>'КФМ (ГАБС)'!E257</f>
        <v>Х</v>
      </c>
      <c r="N264" s="32" t="s">
        <v>123</v>
      </c>
      <c r="O264" s="32" t="str">
        <f t="shared" si="3"/>
        <v>Незначимый</v>
      </c>
      <c r="P264" s="32"/>
      <c r="Q264" s="32"/>
      <c r="R264" s="32"/>
      <c r="S264" s="32"/>
      <c r="T264" s="32"/>
    </row>
    <row r="265" spans="1:20" s="30" customFormat="1" ht="167.25" customHeight="1" x14ac:dyDescent="0.25">
      <c r="A265" s="38" t="s">
        <v>528</v>
      </c>
      <c r="B265" s="32" t="s">
        <v>50</v>
      </c>
      <c r="C265" s="32" t="s">
        <v>592</v>
      </c>
      <c r="D265" s="32" t="s">
        <v>594</v>
      </c>
      <c r="E265" s="32"/>
      <c r="F265" s="65" t="s">
        <v>95</v>
      </c>
      <c r="G265" s="86" t="s">
        <v>1204</v>
      </c>
      <c r="H265" s="82" t="s">
        <v>662</v>
      </c>
      <c r="I265" s="32" t="s">
        <v>679</v>
      </c>
      <c r="J265" s="32" t="str">
        <f>'Степень влияния (ГАБС)'!H259</f>
        <v>Средняя</v>
      </c>
      <c r="K265" s="32"/>
      <c r="L265" s="49">
        <f>'Г(М)ФК (ГАБС)'!I258</f>
        <v>0</v>
      </c>
      <c r="M265" s="49" t="str">
        <f>'КФМ (ГАБС)'!E258</f>
        <v>Х</v>
      </c>
      <c r="N265" s="32" t="s">
        <v>123</v>
      </c>
      <c r="O265" s="32" t="str">
        <f t="shared" si="3"/>
        <v>Незначимый</v>
      </c>
      <c r="P265" s="32"/>
      <c r="Q265" s="32"/>
      <c r="R265" s="32"/>
      <c r="S265" s="32"/>
      <c r="T265" s="32"/>
    </row>
    <row r="266" spans="1:20" s="30" customFormat="1" ht="210.75" customHeight="1" x14ac:dyDescent="0.25">
      <c r="A266" s="36" t="s">
        <v>529</v>
      </c>
      <c r="B266" s="37" t="s">
        <v>50</v>
      </c>
      <c r="C266" s="37" t="s">
        <v>595</v>
      </c>
      <c r="D266" s="37" t="s">
        <v>596</v>
      </c>
      <c r="E266" s="37"/>
      <c r="F266" s="51" t="s">
        <v>95</v>
      </c>
      <c r="G266" s="87" t="s">
        <v>1204</v>
      </c>
      <c r="H266" s="83" t="s">
        <v>663</v>
      </c>
      <c r="I266" s="37" t="s">
        <v>679</v>
      </c>
      <c r="J266" s="37" t="str">
        <f>'Степень влияния (ГАБС)'!H260</f>
        <v>Средняя</v>
      </c>
      <c r="K266" s="37"/>
      <c r="L266" s="47">
        <f>'Г(М)ФК (ГАБС)'!I259</f>
        <v>0</v>
      </c>
      <c r="M266" s="47" t="str">
        <f>'КФМ (ГАБС)'!E259</f>
        <v>Х</v>
      </c>
      <c r="N266" s="37" t="s">
        <v>123</v>
      </c>
      <c r="O266" s="37" t="str">
        <f t="shared" ref="O266:O329" si="4">(IF(OR(J266="Высокая",N266="Высокая",AND(J266="Средняя",N266="Средняя")),"Значимый","Незначимый"))</f>
        <v>Незначимый</v>
      </c>
      <c r="P266" s="37"/>
      <c r="Q266" s="37"/>
      <c r="R266" s="37"/>
      <c r="S266" s="37"/>
      <c r="T266" s="37"/>
    </row>
    <row r="267" spans="1:20" s="30" customFormat="1" ht="235.5" customHeight="1" x14ac:dyDescent="0.25">
      <c r="A267" s="36" t="s">
        <v>530</v>
      </c>
      <c r="B267" s="37" t="s">
        <v>50</v>
      </c>
      <c r="C267" s="37" t="s">
        <v>595</v>
      </c>
      <c r="D267" s="37" t="s">
        <v>597</v>
      </c>
      <c r="E267" s="37"/>
      <c r="F267" s="51" t="s">
        <v>95</v>
      </c>
      <c r="G267" s="87" t="s">
        <v>1204</v>
      </c>
      <c r="H267" s="83" t="s">
        <v>664</v>
      </c>
      <c r="I267" s="37" t="s">
        <v>680</v>
      </c>
      <c r="J267" s="37" t="str">
        <f>'Степень влияния (ГАБС)'!H261</f>
        <v>Средняя</v>
      </c>
      <c r="K267" s="37"/>
      <c r="L267" s="47">
        <f>'Г(М)ФК (ГАБС)'!I260</f>
        <v>0</v>
      </c>
      <c r="M267" s="47" t="str">
        <f>'КФМ (ГАБС)'!E260</f>
        <v>Х</v>
      </c>
      <c r="N267" s="37" t="s">
        <v>124</v>
      </c>
      <c r="O267" s="37" t="str">
        <f t="shared" si="4"/>
        <v>Значимый</v>
      </c>
      <c r="P267" s="37"/>
      <c r="Q267" s="37"/>
      <c r="R267" s="37"/>
      <c r="S267" s="37"/>
      <c r="T267" s="37"/>
    </row>
    <row r="268" spans="1:20" s="30" customFormat="1" ht="210.75" customHeight="1" x14ac:dyDescent="0.25">
      <c r="A268" s="38" t="s">
        <v>531</v>
      </c>
      <c r="B268" s="32" t="s">
        <v>50</v>
      </c>
      <c r="C268" s="32" t="s">
        <v>598</v>
      </c>
      <c r="D268" s="32" t="s">
        <v>1098</v>
      </c>
      <c r="E268" s="32"/>
      <c r="F268" s="65" t="s">
        <v>95</v>
      </c>
      <c r="G268" s="86" t="s">
        <v>1204</v>
      </c>
      <c r="H268" s="82" t="s">
        <v>663</v>
      </c>
      <c r="I268" s="32" t="s">
        <v>448</v>
      </c>
      <c r="J268" s="32" t="str">
        <f>'Степень влияния (ГАБС)'!H262</f>
        <v>Средняя</v>
      </c>
      <c r="K268" s="32"/>
      <c r="L268" s="49">
        <f>'Г(М)ФК (ГАБС)'!I261</f>
        <v>0</v>
      </c>
      <c r="M268" s="49" t="str">
        <f>'КФМ (ГАБС)'!E261</f>
        <v>Х</v>
      </c>
      <c r="N268" s="32" t="s">
        <v>123</v>
      </c>
      <c r="O268" s="32" t="str">
        <f t="shared" si="4"/>
        <v>Незначимый</v>
      </c>
      <c r="P268" s="32"/>
      <c r="Q268" s="32"/>
      <c r="R268" s="32"/>
      <c r="S268" s="32"/>
      <c r="T268" s="32"/>
    </row>
    <row r="269" spans="1:20" s="30" customFormat="1" ht="137.25" customHeight="1" x14ac:dyDescent="0.25">
      <c r="A269" s="38" t="s">
        <v>532</v>
      </c>
      <c r="B269" s="32" t="s">
        <v>50</v>
      </c>
      <c r="C269" s="32" t="s">
        <v>598</v>
      </c>
      <c r="D269" s="32" t="s">
        <v>599</v>
      </c>
      <c r="E269" s="32"/>
      <c r="F269" s="65" t="s">
        <v>95</v>
      </c>
      <c r="G269" s="86" t="s">
        <v>1204</v>
      </c>
      <c r="H269" s="82" t="s">
        <v>665</v>
      </c>
      <c r="I269" s="32" t="s">
        <v>681</v>
      </c>
      <c r="J269" s="32" t="str">
        <f>'Степень влияния (ГАБС)'!H263</f>
        <v>Средняя</v>
      </c>
      <c r="K269" s="32"/>
      <c r="L269" s="49">
        <f>'Г(М)ФК (ГАБС)'!I262</f>
        <v>0</v>
      </c>
      <c r="M269" s="49" t="str">
        <f>'КФМ (ГАБС)'!E262</f>
        <v>Х</v>
      </c>
      <c r="N269" s="32" t="s">
        <v>123</v>
      </c>
      <c r="O269" s="32" t="str">
        <f t="shared" si="4"/>
        <v>Незначимый</v>
      </c>
      <c r="P269" s="32"/>
      <c r="Q269" s="32"/>
      <c r="R269" s="32"/>
      <c r="S269" s="32"/>
      <c r="T269" s="32"/>
    </row>
    <row r="270" spans="1:20" s="30" customFormat="1" ht="137.25" customHeight="1" x14ac:dyDescent="0.25">
      <c r="A270" s="36" t="s">
        <v>533</v>
      </c>
      <c r="B270" s="37" t="s">
        <v>50</v>
      </c>
      <c r="C270" s="37" t="s">
        <v>600</v>
      </c>
      <c r="D270" s="37" t="s">
        <v>601</v>
      </c>
      <c r="E270" s="37"/>
      <c r="F270" s="51" t="s">
        <v>95</v>
      </c>
      <c r="G270" s="87" t="s">
        <v>1204</v>
      </c>
      <c r="H270" s="83" t="s">
        <v>666</v>
      </c>
      <c r="I270" s="37" t="s">
        <v>679</v>
      </c>
      <c r="J270" s="37" t="str">
        <f>'Степень влияния (ГАБС)'!H264</f>
        <v>Средняя</v>
      </c>
      <c r="K270" s="37"/>
      <c r="L270" s="47">
        <f>'Г(М)ФК (ГАБС)'!I263</f>
        <v>0</v>
      </c>
      <c r="M270" s="47" t="str">
        <f>'КФМ (ГАБС)'!E263</f>
        <v>Х</v>
      </c>
      <c r="N270" s="37" t="s">
        <v>123</v>
      </c>
      <c r="O270" s="37" t="str">
        <f t="shared" si="4"/>
        <v>Незначимый</v>
      </c>
      <c r="P270" s="37"/>
      <c r="Q270" s="37"/>
      <c r="R270" s="37"/>
      <c r="S270" s="37"/>
      <c r="T270" s="37"/>
    </row>
    <row r="271" spans="1:20" s="30" customFormat="1" ht="227.25" customHeight="1" x14ac:dyDescent="0.25">
      <c r="A271" s="38" t="s">
        <v>534</v>
      </c>
      <c r="B271" s="32" t="s">
        <v>50</v>
      </c>
      <c r="C271" s="32" t="s">
        <v>602</v>
      </c>
      <c r="D271" s="32" t="s">
        <v>603</v>
      </c>
      <c r="E271" s="32"/>
      <c r="F271" s="65" t="s">
        <v>95</v>
      </c>
      <c r="G271" s="86" t="s">
        <v>1204</v>
      </c>
      <c r="H271" s="82" t="s">
        <v>667</v>
      </c>
      <c r="I271" s="32" t="s">
        <v>677</v>
      </c>
      <c r="J271" s="32" t="str">
        <f>'Степень влияния (ГАБС)'!H265</f>
        <v>Средняя</v>
      </c>
      <c r="K271" s="32"/>
      <c r="L271" s="49">
        <f>'Г(М)ФК (ГАБС)'!I264</f>
        <v>0</v>
      </c>
      <c r="M271" s="49" t="str">
        <f>'КФМ (ГАБС)'!E264</f>
        <v>Х</v>
      </c>
      <c r="N271" s="32" t="s">
        <v>123</v>
      </c>
      <c r="O271" s="32" t="str">
        <f t="shared" si="4"/>
        <v>Незначимый</v>
      </c>
      <c r="P271" s="32"/>
      <c r="Q271" s="32"/>
      <c r="R271" s="32"/>
      <c r="S271" s="32"/>
      <c r="T271" s="32"/>
    </row>
    <row r="272" spans="1:20" s="30" customFormat="1" ht="137.25" customHeight="1" x14ac:dyDescent="0.25">
      <c r="A272" s="38" t="s">
        <v>535</v>
      </c>
      <c r="B272" s="32" t="s">
        <v>50</v>
      </c>
      <c r="C272" s="32" t="s">
        <v>602</v>
      </c>
      <c r="D272" s="32" t="s">
        <v>604</v>
      </c>
      <c r="E272" s="32"/>
      <c r="F272" s="65" t="s">
        <v>95</v>
      </c>
      <c r="G272" s="86" t="s">
        <v>1204</v>
      </c>
      <c r="H272" s="82" t="s">
        <v>668</v>
      </c>
      <c r="I272" s="32" t="s">
        <v>679</v>
      </c>
      <c r="J272" s="32" t="str">
        <f>'Степень влияния (ГАБС)'!H266</f>
        <v>Средняя</v>
      </c>
      <c r="K272" s="32"/>
      <c r="L272" s="49">
        <f>'Г(М)ФК (ГАБС)'!I265</f>
        <v>0</v>
      </c>
      <c r="M272" s="49" t="str">
        <f>'КФМ (ГАБС)'!E265</f>
        <v>Х</v>
      </c>
      <c r="N272" s="32" t="s">
        <v>123</v>
      </c>
      <c r="O272" s="32" t="str">
        <f t="shared" si="4"/>
        <v>Незначимый</v>
      </c>
      <c r="P272" s="32"/>
      <c r="Q272" s="32"/>
      <c r="R272" s="32"/>
      <c r="S272" s="32"/>
      <c r="T272" s="32"/>
    </row>
    <row r="273" spans="1:20" s="30" customFormat="1" ht="137.25" customHeight="1" x14ac:dyDescent="0.25">
      <c r="A273" s="38" t="s">
        <v>536</v>
      </c>
      <c r="B273" s="32" t="s">
        <v>50</v>
      </c>
      <c r="C273" s="32" t="s">
        <v>602</v>
      </c>
      <c r="D273" s="32" t="s">
        <v>605</v>
      </c>
      <c r="E273" s="32"/>
      <c r="F273" s="65" t="s">
        <v>95</v>
      </c>
      <c r="G273" s="86" t="s">
        <v>1204</v>
      </c>
      <c r="H273" s="82" t="s">
        <v>669</v>
      </c>
      <c r="I273" s="32" t="s">
        <v>679</v>
      </c>
      <c r="J273" s="32" t="str">
        <f>'Степень влияния (ГАБС)'!H267</f>
        <v>Средняя</v>
      </c>
      <c r="K273" s="32"/>
      <c r="L273" s="49">
        <f>'Г(М)ФК (ГАБС)'!I266</f>
        <v>0</v>
      </c>
      <c r="M273" s="49" t="str">
        <f>'КФМ (ГАБС)'!E266</f>
        <v>Х</v>
      </c>
      <c r="N273" s="32" t="s">
        <v>123</v>
      </c>
      <c r="O273" s="32" t="str">
        <f t="shared" si="4"/>
        <v>Незначимый</v>
      </c>
      <c r="P273" s="32"/>
      <c r="Q273" s="32"/>
      <c r="R273" s="32"/>
      <c r="S273" s="32"/>
      <c r="T273" s="32"/>
    </row>
    <row r="274" spans="1:20" s="30" customFormat="1" ht="186" customHeight="1" x14ac:dyDescent="0.25">
      <c r="A274" s="36" t="s">
        <v>537</v>
      </c>
      <c r="B274" s="37" t="s">
        <v>50</v>
      </c>
      <c r="C274" s="37" t="s">
        <v>1099</v>
      </c>
      <c r="D274" s="37" t="s">
        <v>1100</v>
      </c>
      <c r="E274" s="37"/>
      <c r="F274" s="51" t="s">
        <v>95</v>
      </c>
      <c r="G274" s="87" t="s">
        <v>1204</v>
      </c>
      <c r="H274" s="83" t="s">
        <v>1101</v>
      </c>
      <c r="I274" s="37" t="s">
        <v>682</v>
      </c>
      <c r="J274" s="37" t="str">
        <f>'Степень влияния (ГАБС)'!H268</f>
        <v>Средняя</v>
      </c>
      <c r="K274" s="47"/>
      <c r="L274" s="47">
        <f>'Г(М)ФК (ГАБС)'!I267</f>
        <v>0</v>
      </c>
      <c r="M274" s="47" t="str">
        <f>'КФМ (ГАБС)'!E267</f>
        <v>Х</v>
      </c>
      <c r="N274" s="37" t="s">
        <v>123</v>
      </c>
      <c r="O274" s="37" t="str">
        <f t="shared" si="4"/>
        <v>Незначимый</v>
      </c>
      <c r="P274" s="37"/>
      <c r="Q274" s="37"/>
      <c r="R274" s="37"/>
      <c r="S274" s="37"/>
      <c r="T274" s="37"/>
    </row>
    <row r="275" spans="1:20" s="30" customFormat="1" ht="330.75" customHeight="1" x14ac:dyDescent="0.25">
      <c r="A275" s="36" t="s">
        <v>538</v>
      </c>
      <c r="B275" s="37" t="s">
        <v>50</v>
      </c>
      <c r="C275" s="37" t="s">
        <v>1099</v>
      </c>
      <c r="D275" s="37" t="s">
        <v>606</v>
      </c>
      <c r="E275" s="37"/>
      <c r="F275" s="51" t="s">
        <v>95</v>
      </c>
      <c r="G275" s="87" t="s">
        <v>1204</v>
      </c>
      <c r="H275" s="83" t="s">
        <v>1102</v>
      </c>
      <c r="I275" s="37" t="s">
        <v>681</v>
      </c>
      <c r="J275" s="37" t="str">
        <f>'Степень влияния (ГАБС)'!H269</f>
        <v>Средняя</v>
      </c>
      <c r="K275" s="47"/>
      <c r="L275" s="47">
        <f>'Г(М)ФК (ГАБС)'!I268</f>
        <v>0</v>
      </c>
      <c r="M275" s="47" t="str">
        <f>'КФМ (ГАБС)'!E268</f>
        <v>Х</v>
      </c>
      <c r="N275" s="37" t="s">
        <v>124</v>
      </c>
      <c r="O275" s="37" t="str">
        <f t="shared" si="4"/>
        <v>Значимый</v>
      </c>
      <c r="P275" s="37"/>
      <c r="Q275" s="37"/>
      <c r="R275" s="37"/>
      <c r="S275" s="37"/>
      <c r="T275" s="37"/>
    </row>
    <row r="276" spans="1:20" s="30" customFormat="1" ht="137.25" customHeight="1" x14ac:dyDescent="0.25">
      <c r="A276" s="38" t="s">
        <v>476</v>
      </c>
      <c r="B276" s="32" t="s">
        <v>50</v>
      </c>
      <c r="C276" s="32" t="s">
        <v>1103</v>
      </c>
      <c r="D276" s="32" t="s">
        <v>607</v>
      </c>
      <c r="E276" s="32"/>
      <c r="F276" s="65" t="s">
        <v>95</v>
      </c>
      <c r="G276" s="86" t="s">
        <v>1204</v>
      </c>
      <c r="H276" s="82" t="s">
        <v>670</v>
      </c>
      <c r="I276" s="32" t="s">
        <v>95</v>
      </c>
      <c r="J276" s="32" t="str">
        <f>'Степень влияния (ГАБС)'!H270</f>
        <v>Низкая</v>
      </c>
      <c r="K276" s="32"/>
      <c r="L276" s="49">
        <f>'Г(М)ФК (ГАБС)'!I269</f>
        <v>0</v>
      </c>
      <c r="M276" s="49" t="str">
        <f>'КФМ (ГАБС)'!E269</f>
        <v>Х</v>
      </c>
      <c r="N276" s="32" t="s">
        <v>124</v>
      </c>
      <c r="O276" s="32" t="str">
        <f t="shared" si="4"/>
        <v>Незначимый</v>
      </c>
      <c r="P276" s="32"/>
      <c r="Q276" s="32"/>
      <c r="R276" s="32"/>
      <c r="S276" s="32"/>
      <c r="T276" s="32"/>
    </row>
    <row r="277" spans="1:20" s="30" customFormat="1" ht="137.25" customHeight="1" x14ac:dyDescent="0.25">
      <c r="A277" s="38" t="s">
        <v>477</v>
      </c>
      <c r="B277" s="32" t="s">
        <v>50</v>
      </c>
      <c r="C277" s="32" t="s">
        <v>1103</v>
      </c>
      <c r="D277" s="32" t="s">
        <v>608</v>
      </c>
      <c r="E277" s="32"/>
      <c r="F277" s="65" t="s">
        <v>95</v>
      </c>
      <c r="G277" s="86" t="s">
        <v>1204</v>
      </c>
      <c r="H277" s="82" t="s">
        <v>671</v>
      </c>
      <c r="I277" s="32" t="s">
        <v>95</v>
      </c>
      <c r="J277" s="32" t="str">
        <f>'Степень влияния (ГАБС)'!H271</f>
        <v>Низкая</v>
      </c>
      <c r="K277" s="32"/>
      <c r="L277" s="49">
        <f>'Г(М)ФК (ГАБС)'!I270</f>
        <v>0</v>
      </c>
      <c r="M277" s="49" t="str">
        <f>'КФМ (ГАБС)'!E270</f>
        <v>Х</v>
      </c>
      <c r="N277" s="32" t="s">
        <v>123</v>
      </c>
      <c r="O277" s="32" t="str">
        <f t="shared" si="4"/>
        <v>Незначимый</v>
      </c>
      <c r="P277" s="32"/>
      <c r="Q277" s="32"/>
      <c r="R277" s="32"/>
      <c r="S277" s="32"/>
      <c r="T277" s="32"/>
    </row>
    <row r="278" spans="1:20" s="30" customFormat="1" ht="174" customHeight="1" x14ac:dyDescent="0.25">
      <c r="A278" s="36" t="s">
        <v>478</v>
      </c>
      <c r="B278" s="37" t="s">
        <v>50</v>
      </c>
      <c r="C278" s="37" t="s">
        <v>1104</v>
      </c>
      <c r="D278" s="37" t="s">
        <v>609</v>
      </c>
      <c r="E278" s="37"/>
      <c r="F278" s="51" t="s">
        <v>95</v>
      </c>
      <c r="G278" s="87" t="s">
        <v>1204</v>
      </c>
      <c r="H278" s="83" t="s">
        <v>672</v>
      </c>
      <c r="I278" s="37" t="s">
        <v>683</v>
      </c>
      <c r="J278" s="37" t="str">
        <f>'Степень влияния (ГАБС)'!H272</f>
        <v>Средняя</v>
      </c>
      <c r="K278" s="37"/>
      <c r="L278" s="47">
        <f>'Г(М)ФК (ГАБС)'!I271</f>
        <v>0</v>
      </c>
      <c r="M278" s="47" t="str">
        <f>'КФМ (ГАБС)'!E271</f>
        <v>Х</v>
      </c>
      <c r="N278" s="37" t="s">
        <v>124</v>
      </c>
      <c r="O278" s="37" t="str">
        <f t="shared" si="4"/>
        <v>Значимый</v>
      </c>
      <c r="P278" s="37"/>
      <c r="Q278" s="37"/>
      <c r="R278" s="37"/>
      <c r="S278" s="37"/>
      <c r="T278" s="37"/>
    </row>
    <row r="279" spans="1:20" s="30" customFormat="1" ht="137.25" customHeight="1" x14ac:dyDescent="0.25">
      <c r="A279" s="38" t="s">
        <v>479</v>
      </c>
      <c r="B279" s="32" t="s">
        <v>50</v>
      </c>
      <c r="C279" s="32" t="s">
        <v>610</v>
      </c>
      <c r="D279" s="32" t="s">
        <v>1089</v>
      </c>
      <c r="E279" s="32"/>
      <c r="F279" s="65" t="s">
        <v>649</v>
      </c>
      <c r="G279" s="86" t="s">
        <v>1204</v>
      </c>
      <c r="H279" s="82" t="s">
        <v>673</v>
      </c>
      <c r="I279" s="32" t="s">
        <v>684</v>
      </c>
      <c r="J279" s="32" t="str">
        <f>'Степень влияния (ГАБС)'!H273</f>
        <v>Высокая</v>
      </c>
      <c r="K279" s="32"/>
      <c r="L279" s="49">
        <f>'Г(М)ФК (ГАБС)'!I272</f>
        <v>0</v>
      </c>
      <c r="M279" s="49">
        <f>'КФМ (ГАБС)'!E272</f>
        <v>0</v>
      </c>
      <c r="N279" s="32" t="s">
        <v>124</v>
      </c>
      <c r="O279" s="32" t="str">
        <f t="shared" si="4"/>
        <v>Значимый</v>
      </c>
      <c r="P279" s="32"/>
      <c r="Q279" s="32"/>
      <c r="R279" s="32"/>
      <c r="S279" s="32"/>
      <c r="T279" s="32"/>
    </row>
    <row r="280" spans="1:20" s="30" customFormat="1" ht="137.25" customHeight="1" x14ac:dyDescent="0.25">
      <c r="A280" s="38" t="s">
        <v>480</v>
      </c>
      <c r="B280" s="32" t="s">
        <v>50</v>
      </c>
      <c r="C280" s="32" t="s">
        <v>610</v>
      </c>
      <c r="D280" s="32" t="s">
        <v>1090</v>
      </c>
      <c r="E280" s="32"/>
      <c r="F280" s="65" t="s">
        <v>649</v>
      </c>
      <c r="G280" s="86" t="s">
        <v>1204</v>
      </c>
      <c r="H280" s="82" t="s">
        <v>95</v>
      </c>
      <c r="I280" s="32" t="s">
        <v>684</v>
      </c>
      <c r="J280" s="32" t="str">
        <f>'Степень влияния (ГАБС)'!H274</f>
        <v>Высокая</v>
      </c>
      <c r="K280" s="32"/>
      <c r="L280" s="49">
        <f>'Г(М)ФК (ГАБС)'!I273</f>
        <v>0</v>
      </c>
      <c r="M280" s="49">
        <f>'КФМ (ГАБС)'!E273</f>
        <v>0</v>
      </c>
      <c r="N280" s="32" t="s">
        <v>123</v>
      </c>
      <c r="O280" s="32" t="str">
        <f t="shared" si="4"/>
        <v>Значимый</v>
      </c>
      <c r="P280" s="32"/>
      <c r="Q280" s="32"/>
      <c r="R280" s="32"/>
      <c r="S280" s="32"/>
      <c r="T280" s="32"/>
    </row>
    <row r="281" spans="1:20" s="30" customFormat="1" ht="137.25" customHeight="1" x14ac:dyDescent="0.25">
      <c r="A281" s="38" t="s">
        <v>481</v>
      </c>
      <c r="B281" s="32" t="s">
        <v>50</v>
      </c>
      <c r="C281" s="32" t="s">
        <v>610</v>
      </c>
      <c r="D281" s="32" t="s">
        <v>75</v>
      </c>
      <c r="E281" s="32"/>
      <c r="F281" s="65" t="s">
        <v>95</v>
      </c>
      <c r="G281" s="86" t="s">
        <v>1204</v>
      </c>
      <c r="H281" s="82" t="s">
        <v>95</v>
      </c>
      <c r="I281" s="32" t="s">
        <v>684</v>
      </c>
      <c r="J281" s="32" t="str">
        <f>'Степень влияния (ГАБС)'!H275</f>
        <v>Средняя</v>
      </c>
      <c r="K281" s="32"/>
      <c r="L281" s="49">
        <f>'Г(М)ФК (ГАБС)'!I274</f>
        <v>0</v>
      </c>
      <c r="M281" s="49" t="str">
        <f>'КФМ (ГАБС)'!E274</f>
        <v>Х</v>
      </c>
      <c r="N281" s="32" t="s">
        <v>123</v>
      </c>
      <c r="O281" s="32" t="str">
        <f t="shared" si="4"/>
        <v>Незначимый</v>
      </c>
      <c r="P281" s="32"/>
      <c r="Q281" s="32"/>
      <c r="R281" s="32"/>
      <c r="S281" s="32"/>
      <c r="T281" s="32"/>
    </row>
    <row r="282" spans="1:20" s="30" customFormat="1" ht="137.25" customHeight="1" x14ac:dyDescent="0.25">
      <c r="A282" s="38" t="s">
        <v>482</v>
      </c>
      <c r="B282" s="32" t="s">
        <v>50</v>
      </c>
      <c r="C282" s="32" t="s">
        <v>610</v>
      </c>
      <c r="D282" s="32" t="s">
        <v>76</v>
      </c>
      <c r="E282" s="32"/>
      <c r="F282" s="65" t="s">
        <v>95</v>
      </c>
      <c r="G282" s="86" t="s">
        <v>1204</v>
      </c>
      <c r="H282" s="82" t="s">
        <v>95</v>
      </c>
      <c r="I282" s="32" t="s">
        <v>684</v>
      </c>
      <c r="J282" s="32" t="str">
        <f>'Степень влияния (ГАБС)'!H276</f>
        <v>Средняя</v>
      </c>
      <c r="K282" s="32"/>
      <c r="L282" s="49">
        <f>'Г(М)ФК (ГАБС)'!I275</f>
        <v>0</v>
      </c>
      <c r="M282" s="49" t="str">
        <f>'КФМ (ГАБС)'!E275</f>
        <v>Х</v>
      </c>
      <c r="N282" s="32" t="s">
        <v>123</v>
      </c>
      <c r="O282" s="32" t="str">
        <f t="shared" si="4"/>
        <v>Незначимый</v>
      </c>
      <c r="P282" s="32"/>
      <c r="Q282" s="32"/>
      <c r="R282" s="32"/>
      <c r="S282" s="32"/>
      <c r="T282" s="32"/>
    </row>
    <row r="283" spans="1:20" s="30" customFormat="1" ht="137.25" customHeight="1" x14ac:dyDescent="0.25">
      <c r="A283" s="36" t="s">
        <v>483</v>
      </c>
      <c r="B283" s="37" t="s">
        <v>50</v>
      </c>
      <c r="C283" s="37" t="s">
        <v>1105</v>
      </c>
      <c r="D283" s="37" t="s">
        <v>611</v>
      </c>
      <c r="E283" s="37"/>
      <c r="F283" s="51" t="s">
        <v>95</v>
      </c>
      <c r="G283" s="87" t="s">
        <v>1204</v>
      </c>
      <c r="H283" s="83" t="s">
        <v>95</v>
      </c>
      <c r="I283" s="37" t="s">
        <v>118</v>
      </c>
      <c r="J283" s="37" t="str">
        <f>'Степень влияния (ГАБС)'!H277</f>
        <v>Средняя</v>
      </c>
      <c r="K283" s="37"/>
      <c r="L283" s="47">
        <f>'Г(М)ФК (ГАБС)'!I276</f>
        <v>0</v>
      </c>
      <c r="M283" s="47" t="str">
        <f>'КФМ (ГАБС)'!E276</f>
        <v>Х</v>
      </c>
      <c r="N283" s="37" t="s">
        <v>123</v>
      </c>
      <c r="O283" s="37" t="str">
        <f t="shared" si="4"/>
        <v>Незначимый</v>
      </c>
      <c r="P283" s="37"/>
      <c r="Q283" s="37"/>
      <c r="R283" s="37"/>
      <c r="S283" s="37"/>
      <c r="T283" s="37"/>
    </row>
    <row r="284" spans="1:20" s="30" customFormat="1" ht="137.25" customHeight="1" x14ac:dyDescent="0.25">
      <c r="A284" s="38" t="s">
        <v>484</v>
      </c>
      <c r="B284" s="32" t="s">
        <v>50</v>
      </c>
      <c r="C284" s="32" t="s">
        <v>1106</v>
      </c>
      <c r="D284" s="32" t="s">
        <v>1074</v>
      </c>
      <c r="E284" s="32"/>
      <c r="F284" s="65" t="s">
        <v>95</v>
      </c>
      <c r="G284" s="86" t="s">
        <v>1204</v>
      </c>
      <c r="H284" s="82" t="s">
        <v>95</v>
      </c>
      <c r="I284" s="32" t="s">
        <v>113</v>
      </c>
      <c r="J284" s="32" t="str">
        <f>'Степень влияния (ГАБС)'!H278</f>
        <v>Средняя</v>
      </c>
      <c r="K284" s="32"/>
      <c r="L284" s="49">
        <f>'Г(М)ФК (ГАБС)'!I277</f>
        <v>0</v>
      </c>
      <c r="M284" s="49" t="str">
        <f>'КФМ (ГАБС)'!E277</f>
        <v>Х</v>
      </c>
      <c r="N284" s="32" t="s">
        <v>124</v>
      </c>
      <c r="O284" s="32" t="str">
        <f t="shared" si="4"/>
        <v>Значимый</v>
      </c>
      <c r="P284" s="32"/>
      <c r="Q284" s="32"/>
      <c r="R284" s="32"/>
      <c r="S284" s="32"/>
      <c r="T284" s="32"/>
    </row>
    <row r="285" spans="1:20" ht="137.25" customHeight="1" x14ac:dyDescent="0.25">
      <c r="A285" s="36" t="s">
        <v>485</v>
      </c>
      <c r="B285" s="37" t="s">
        <v>50</v>
      </c>
      <c r="C285" s="37" t="s">
        <v>687</v>
      </c>
      <c r="D285" s="37" t="s">
        <v>77</v>
      </c>
      <c r="E285" s="37"/>
      <c r="F285" s="51" t="s">
        <v>650</v>
      </c>
      <c r="G285" s="87" t="s">
        <v>1204</v>
      </c>
      <c r="H285" s="83" t="s">
        <v>95</v>
      </c>
      <c r="I285" s="37" t="s">
        <v>688</v>
      </c>
      <c r="J285" s="37" t="str">
        <f>'Степень влияния (ГАБС)'!H279</f>
        <v>Высокая</v>
      </c>
      <c r="K285" s="37"/>
      <c r="L285" s="47">
        <f>'Г(М)ФК (ГАБС)'!I278</f>
        <v>0</v>
      </c>
      <c r="M285" s="47">
        <f>'КФМ (ГАБС)'!E278</f>
        <v>0</v>
      </c>
      <c r="N285" s="37" t="s">
        <v>124</v>
      </c>
      <c r="O285" s="37" t="str">
        <f t="shared" si="4"/>
        <v>Значимый</v>
      </c>
      <c r="P285" s="37"/>
      <c r="Q285" s="37"/>
      <c r="R285" s="37"/>
      <c r="S285" s="37"/>
      <c r="T285" s="37"/>
    </row>
    <row r="286" spans="1:20" ht="137.25" customHeight="1" x14ac:dyDescent="0.25">
      <c r="A286" s="36" t="s">
        <v>486</v>
      </c>
      <c r="B286" s="37" t="s">
        <v>50</v>
      </c>
      <c r="C286" s="37" t="s">
        <v>687</v>
      </c>
      <c r="D286" s="37" t="s">
        <v>78</v>
      </c>
      <c r="E286" s="37"/>
      <c r="F286" s="51" t="s">
        <v>650</v>
      </c>
      <c r="G286" s="87" t="s">
        <v>1204</v>
      </c>
      <c r="H286" s="83" t="s">
        <v>95</v>
      </c>
      <c r="I286" s="37" t="s">
        <v>95</v>
      </c>
      <c r="J286" s="37" t="str">
        <f>'Степень влияния (ГАБС)'!H280</f>
        <v>Средняя</v>
      </c>
      <c r="K286" s="37"/>
      <c r="L286" s="47">
        <f>'Г(М)ФК (ГАБС)'!I279</f>
        <v>0</v>
      </c>
      <c r="M286" s="47">
        <f>'КФМ (ГАБС)'!E279</f>
        <v>0</v>
      </c>
      <c r="N286" s="37" t="s">
        <v>124</v>
      </c>
      <c r="O286" s="37" t="str">
        <f t="shared" si="4"/>
        <v>Значимый</v>
      </c>
      <c r="P286" s="37"/>
      <c r="Q286" s="37"/>
      <c r="R286" s="37"/>
      <c r="S286" s="37"/>
      <c r="T286" s="37"/>
    </row>
    <row r="287" spans="1:20" ht="137.25" customHeight="1" x14ac:dyDescent="0.25">
      <c r="A287" s="36" t="s">
        <v>487</v>
      </c>
      <c r="B287" s="37" t="s">
        <v>50</v>
      </c>
      <c r="C287" s="37" t="s">
        <v>687</v>
      </c>
      <c r="D287" s="37" t="s">
        <v>612</v>
      </c>
      <c r="E287" s="37"/>
      <c r="F287" s="51" t="s">
        <v>95</v>
      </c>
      <c r="G287" s="87" t="s">
        <v>1204</v>
      </c>
      <c r="H287" s="83" t="s">
        <v>95</v>
      </c>
      <c r="I287" s="37" t="s">
        <v>95</v>
      </c>
      <c r="J287" s="37" t="str">
        <f>'Степень влияния (ГАБС)'!H281</f>
        <v>Низкая</v>
      </c>
      <c r="K287" s="37"/>
      <c r="L287" s="47">
        <f>'Г(М)ФК (ГАБС)'!I280</f>
        <v>0</v>
      </c>
      <c r="M287" s="47" t="str">
        <f>'КФМ (ГАБС)'!E280</f>
        <v>Х</v>
      </c>
      <c r="N287" s="37" t="s">
        <v>123</v>
      </c>
      <c r="O287" s="37" t="str">
        <f t="shared" si="4"/>
        <v>Незначимый</v>
      </c>
      <c r="P287" s="37"/>
      <c r="Q287" s="37"/>
      <c r="R287" s="37"/>
      <c r="S287" s="37"/>
      <c r="T287" s="37"/>
    </row>
    <row r="288" spans="1:20" ht="184.5" customHeight="1" x14ac:dyDescent="0.25">
      <c r="A288" s="39" t="s">
        <v>539</v>
      </c>
      <c r="B288" s="16" t="s">
        <v>50</v>
      </c>
      <c r="C288" s="16" t="s">
        <v>613</v>
      </c>
      <c r="D288" s="16" t="s">
        <v>614</v>
      </c>
      <c r="E288" s="16"/>
      <c r="F288" s="15" t="s">
        <v>95</v>
      </c>
      <c r="G288" s="110" t="s">
        <v>1204</v>
      </c>
      <c r="H288" s="100" t="s">
        <v>674</v>
      </c>
      <c r="I288" s="16" t="s">
        <v>685</v>
      </c>
      <c r="J288" s="16" t="str">
        <f>'Степень влияния (ГАБС)'!H282</f>
        <v>Средняя</v>
      </c>
      <c r="K288" s="16"/>
      <c r="L288" s="50">
        <f>'Г(М)ФК (ГАБС)'!I281</f>
        <v>0</v>
      </c>
      <c r="M288" s="50" t="str">
        <f>'КФМ (ГАБС)'!E281</f>
        <v>Х</v>
      </c>
      <c r="N288" s="16" t="s">
        <v>123</v>
      </c>
      <c r="O288" s="16" t="str">
        <f t="shared" si="4"/>
        <v>Незначимый</v>
      </c>
      <c r="P288" s="16"/>
      <c r="Q288" s="16"/>
      <c r="R288" s="16"/>
      <c r="S288" s="16"/>
      <c r="T288" s="16"/>
    </row>
    <row r="289" spans="1:20" ht="184.5" customHeight="1" x14ac:dyDescent="0.25">
      <c r="A289" s="33" t="s">
        <v>540</v>
      </c>
      <c r="B289" s="34" t="s">
        <v>50</v>
      </c>
      <c r="C289" s="34" t="s">
        <v>1112</v>
      </c>
      <c r="D289" s="34" t="s">
        <v>615</v>
      </c>
      <c r="E289" s="34"/>
      <c r="F289" s="58" t="s">
        <v>651</v>
      </c>
      <c r="G289" s="109" t="s">
        <v>1204</v>
      </c>
      <c r="H289" s="99" t="s">
        <v>674</v>
      </c>
      <c r="I289" s="34" t="s">
        <v>685</v>
      </c>
      <c r="J289" s="34" t="str">
        <f>'Степень влияния (ГАБС)'!H283</f>
        <v>Высокая</v>
      </c>
      <c r="K289" s="34"/>
      <c r="L289" s="35">
        <f>'Г(М)ФК (ГАБС)'!I282</f>
        <v>0</v>
      </c>
      <c r="M289" s="35">
        <f>'КФМ (ГАБС)'!E282</f>
        <v>0</v>
      </c>
      <c r="N289" s="34" t="s">
        <v>123</v>
      </c>
      <c r="O289" s="34" t="str">
        <f t="shared" si="4"/>
        <v>Значимый</v>
      </c>
      <c r="P289" s="34"/>
      <c r="Q289" s="34"/>
      <c r="R289" s="34"/>
      <c r="S289" s="34"/>
      <c r="T289" s="34"/>
    </row>
    <row r="290" spans="1:20" ht="184.5" customHeight="1" x14ac:dyDescent="0.25">
      <c r="A290" s="39" t="s">
        <v>541</v>
      </c>
      <c r="B290" s="16" t="s">
        <v>50</v>
      </c>
      <c r="C290" s="16" t="s">
        <v>616</v>
      </c>
      <c r="D290" s="16" t="s">
        <v>617</v>
      </c>
      <c r="E290" s="16"/>
      <c r="F290" s="15" t="s">
        <v>652</v>
      </c>
      <c r="G290" s="110" t="s">
        <v>1204</v>
      </c>
      <c r="H290" s="100" t="s">
        <v>674</v>
      </c>
      <c r="I290" s="16" t="s">
        <v>686</v>
      </c>
      <c r="J290" s="16" t="str">
        <f>'Степень влияния (ГАБС)'!H284</f>
        <v>Средняя</v>
      </c>
      <c r="K290" s="16"/>
      <c r="L290" s="50">
        <f>'Г(М)ФК (ГАБС)'!I283</f>
        <v>0</v>
      </c>
      <c r="M290" s="50">
        <f>'КФМ (ГАБС)'!E283</f>
        <v>0</v>
      </c>
      <c r="N290" s="16" t="s">
        <v>123</v>
      </c>
      <c r="O290" s="16" t="str">
        <f t="shared" si="4"/>
        <v>Незначимый</v>
      </c>
      <c r="P290" s="16"/>
      <c r="Q290" s="16"/>
      <c r="R290" s="16"/>
      <c r="S290" s="16"/>
      <c r="T290" s="16"/>
    </row>
    <row r="291" spans="1:20" ht="137.25" customHeight="1" x14ac:dyDescent="0.25">
      <c r="A291" s="33" t="s">
        <v>542</v>
      </c>
      <c r="B291" s="34" t="s">
        <v>50</v>
      </c>
      <c r="C291" s="34" t="s">
        <v>618</v>
      </c>
      <c r="D291" s="34" t="s">
        <v>619</v>
      </c>
      <c r="E291" s="34"/>
      <c r="F291" s="58" t="s">
        <v>651</v>
      </c>
      <c r="G291" s="109" t="s">
        <v>1204</v>
      </c>
      <c r="H291" s="99" t="s">
        <v>95</v>
      </c>
      <c r="I291" s="34" t="s">
        <v>685</v>
      </c>
      <c r="J291" s="34" t="str">
        <f>'Степень влияния (ГАБС)'!H285</f>
        <v>Высокая</v>
      </c>
      <c r="K291" s="34"/>
      <c r="L291" s="35">
        <f>'Г(М)ФК (ГАБС)'!I284</f>
        <v>0</v>
      </c>
      <c r="M291" s="35">
        <f>'КФМ (ГАБС)'!E284</f>
        <v>0</v>
      </c>
      <c r="N291" s="34" t="s">
        <v>123</v>
      </c>
      <c r="O291" s="34" t="str">
        <f t="shared" si="4"/>
        <v>Значимый</v>
      </c>
      <c r="P291" s="34"/>
      <c r="Q291" s="34"/>
      <c r="R291" s="34"/>
      <c r="S291" s="34"/>
      <c r="T291" s="34"/>
    </row>
    <row r="292" spans="1:20" ht="181.5" customHeight="1" x14ac:dyDescent="0.25">
      <c r="A292" s="33" t="s">
        <v>1107</v>
      </c>
      <c r="B292" s="34" t="s">
        <v>50</v>
      </c>
      <c r="C292" s="34" t="s">
        <v>618</v>
      </c>
      <c r="D292" s="34" t="s">
        <v>620</v>
      </c>
      <c r="E292" s="34"/>
      <c r="F292" s="58" t="s">
        <v>652</v>
      </c>
      <c r="G292" s="109" t="s">
        <v>1204</v>
      </c>
      <c r="H292" s="99" t="s">
        <v>674</v>
      </c>
      <c r="I292" s="34" t="s">
        <v>685</v>
      </c>
      <c r="J292" s="34" t="str">
        <f>'Степень влияния (ГАБС)'!H286</f>
        <v>Высокая</v>
      </c>
      <c r="K292" s="34"/>
      <c r="L292" s="35">
        <f>'Г(М)ФК (ГАБС)'!I285</f>
        <v>0</v>
      </c>
      <c r="M292" s="35">
        <f>'КФМ (ГАБС)'!E285</f>
        <v>0</v>
      </c>
      <c r="N292" s="34" t="s">
        <v>123</v>
      </c>
      <c r="O292" s="34" t="str">
        <f t="shared" si="4"/>
        <v>Значимый</v>
      </c>
      <c r="P292" s="34"/>
      <c r="Q292" s="34"/>
      <c r="R292" s="34"/>
      <c r="S292" s="34"/>
      <c r="T292" s="34"/>
    </row>
    <row r="293" spans="1:20" ht="181.5" customHeight="1" x14ac:dyDescent="0.25">
      <c r="A293" s="39" t="s">
        <v>543</v>
      </c>
      <c r="B293" s="16" t="s">
        <v>50</v>
      </c>
      <c r="C293" s="16" t="s">
        <v>1113</v>
      </c>
      <c r="D293" s="16" t="s">
        <v>1114</v>
      </c>
      <c r="E293" s="16"/>
      <c r="F293" s="15" t="s">
        <v>652</v>
      </c>
      <c r="G293" s="110" t="s">
        <v>1204</v>
      </c>
      <c r="H293" s="100" t="s">
        <v>674</v>
      </c>
      <c r="I293" s="16" t="s">
        <v>686</v>
      </c>
      <c r="J293" s="16" t="str">
        <f>'Степень влияния (ГАБС)'!H287</f>
        <v>Средняя</v>
      </c>
      <c r="K293" s="16"/>
      <c r="L293" s="50">
        <f>'Г(М)ФК (ГАБС)'!I286</f>
        <v>0</v>
      </c>
      <c r="M293" s="50">
        <f>'КФМ (ГАБС)'!E286</f>
        <v>0</v>
      </c>
      <c r="N293" s="16" t="s">
        <v>123</v>
      </c>
      <c r="O293" s="16" t="str">
        <f t="shared" si="4"/>
        <v>Незначимый</v>
      </c>
      <c r="P293" s="16"/>
      <c r="Q293" s="16"/>
      <c r="R293" s="16"/>
      <c r="S293" s="16"/>
      <c r="T293" s="16"/>
    </row>
    <row r="294" spans="1:20" ht="137.25" customHeight="1" x14ac:dyDescent="0.25">
      <c r="A294" s="33" t="s">
        <v>544</v>
      </c>
      <c r="B294" s="34" t="s">
        <v>50</v>
      </c>
      <c r="C294" s="34" t="s">
        <v>1070</v>
      </c>
      <c r="D294" s="34" t="s">
        <v>1089</v>
      </c>
      <c r="E294" s="34"/>
      <c r="F294" s="58" t="s">
        <v>653</v>
      </c>
      <c r="G294" s="109" t="s">
        <v>1204</v>
      </c>
      <c r="H294" s="99" t="s">
        <v>95</v>
      </c>
      <c r="I294" s="34" t="s">
        <v>684</v>
      </c>
      <c r="J294" s="34" t="str">
        <f>'Степень влияния (ГАБС)'!H288</f>
        <v>Высокая</v>
      </c>
      <c r="K294" s="34"/>
      <c r="L294" s="35">
        <f>'Г(М)ФК (ГАБС)'!I287</f>
        <v>0</v>
      </c>
      <c r="M294" s="35">
        <f>'КФМ (ГАБС)'!E287</f>
        <v>0</v>
      </c>
      <c r="N294" s="34" t="s">
        <v>124</v>
      </c>
      <c r="O294" s="34" t="str">
        <f t="shared" si="4"/>
        <v>Значимый</v>
      </c>
      <c r="P294" s="34"/>
      <c r="Q294" s="34"/>
      <c r="R294" s="34"/>
      <c r="S294" s="34"/>
      <c r="T294" s="34"/>
    </row>
    <row r="295" spans="1:20" ht="137.25" customHeight="1" x14ac:dyDescent="0.25">
      <c r="A295" s="33" t="s">
        <v>1108</v>
      </c>
      <c r="B295" s="34" t="s">
        <v>50</v>
      </c>
      <c r="C295" s="34" t="s">
        <v>1070</v>
      </c>
      <c r="D295" s="34" t="s">
        <v>1090</v>
      </c>
      <c r="E295" s="34"/>
      <c r="F295" s="58" t="s">
        <v>653</v>
      </c>
      <c r="G295" s="109" t="s">
        <v>1204</v>
      </c>
      <c r="H295" s="99" t="s">
        <v>95</v>
      </c>
      <c r="I295" s="34" t="s">
        <v>684</v>
      </c>
      <c r="J295" s="34" t="str">
        <f>'Степень влияния (ГАБС)'!H289</f>
        <v>Высокая</v>
      </c>
      <c r="K295" s="34"/>
      <c r="L295" s="35">
        <f>'Г(М)ФК (ГАБС)'!I288</f>
        <v>0</v>
      </c>
      <c r="M295" s="35">
        <f>'КФМ (ГАБС)'!E288</f>
        <v>0</v>
      </c>
      <c r="N295" s="34" t="s">
        <v>124</v>
      </c>
      <c r="O295" s="34" t="str">
        <f t="shared" si="4"/>
        <v>Значимый</v>
      </c>
      <c r="P295" s="34"/>
      <c r="Q295" s="34"/>
      <c r="R295" s="34"/>
      <c r="S295" s="34"/>
      <c r="T295" s="34"/>
    </row>
    <row r="296" spans="1:20" ht="137.25" customHeight="1" x14ac:dyDescent="0.25">
      <c r="A296" s="33" t="s">
        <v>1109</v>
      </c>
      <c r="B296" s="34" t="s">
        <v>50</v>
      </c>
      <c r="C296" s="34" t="s">
        <v>1070</v>
      </c>
      <c r="D296" s="34" t="s">
        <v>75</v>
      </c>
      <c r="E296" s="34"/>
      <c r="F296" s="58" t="s">
        <v>95</v>
      </c>
      <c r="G296" s="109" t="s">
        <v>1204</v>
      </c>
      <c r="H296" s="99" t="s">
        <v>95</v>
      </c>
      <c r="I296" s="34" t="s">
        <v>685</v>
      </c>
      <c r="J296" s="34" t="str">
        <f>'Степень влияния (ГАБС)'!H290</f>
        <v>Средняя</v>
      </c>
      <c r="K296" s="34"/>
      <c r="L296" s="35">
        <f>'Г(М)ФК (ГАБС)'!I289</f>
        <v>0</v>
      </c>
      <c r="M296" s="35" t="str">
        <f>'КФМ (ГАБС)'!E289</f>
        <v>Х</v>
      </c>
      <c r="N296" s="34" t="s">
        <v>123</v>
      </c>
      <c r="O296" s="34" t="str">
        <f t="shared" si="4"/>
        <v>Незначимый</v>
      </c>
      <c r="P296" s="34"/>
      <c r="Q296" s="34"/>
      <c r="R296" s="34"/>
      <c r="S296" s="34"/>
      <c r="T296" s="34"/>
    </row>
    <row r="297" spans="1:20" ht="137.25" customHeight="1" x14ac:dyDescent="0.25">
      <c r="A297" s="33" t="s">
        <v>1110</v>
      </c>
      <c r="B297" s="34" t="s">
        <v>50</v>
      </c>
      <c r="C297" s="34" t="s">
        <v>1070</v>
      </c>
      <c r="D297" s="34" t="s">
        <v>76</v>
      </c>
      <c r="E297" s="34"/>
      <c r="F297" s="58" t="s">
        <v>95</v>
      </c>
      <c r="G297" s="109" t="s">
        <v>1204</v>
      </c>
      <c r="H297" s="99" t="s">
        <v>95</v>
      </c>
      <c r="I297" s="34" t="s">
        <v>684</v>
      </c>
      <c r="J297" s="34" t="str">
        <f>'Степень влияния (ГАБС)'!H291</f>
        <v>Средняя</v>
      </c>
      <c r="K297" s="34"/>
      <c r="L297" s="35">
        <f>'Г(М)ФК (ГАБС)'!I290</f>
        <v>0</v>
      </c>
      <c r="M297" s="35" t="str">
        <f>'КФМ (ГАБС)'!E290</f>
        <v>Х</v>
      </c>
      <c r="N297" s="34" t="s">
        <v>123</v>
      </c>
      <c r="O297" s="34" t="str">
        <f t="shared" si="4"/>
        <v>Незначимый</v>
      </c>
      <c r="P297" s="34"/>
      <c r="Q297" s="34"/>
      <c r="R297" s="34"/>
      <c r="S297" s="34"/>
      <c r="T297" s="34"/>
    </row>
    <row r="298" spans="1:20" ht="137.25" customHeight="1" x14ac:dyDescent="0.25">
      <c r="A298" s="39" t="s">
        <v>545</v>
      </c>
      <c r="B298" s="16" t="s">
        <v>50</v>
      </c>
      <c r="C298" s="16" t="s">
        <v>621</v>
      </c>
      <c r="D298" s="16" t="s">
        <v>77</v>
      </c>
      <c r="E298" s="16"/>
      <c r="F298" s="15" t="s">
        <v>654</v>
      </c>
      <c r="G298" s="110" t="s">
        <v>1204</v>
      </c>
      <c r="H298" s="100" t="s">
        <v>95</v>
      </c>
      <c r="I298" s="16" t="s">
        <v>688</v>
      </c>
      <c r="J298" s="16" t="str">
        <f>'Степень влияния (ГАБС)'!H292</f>
        <v>Высокая</v>
      </c>
      <c r="K298" s="16"/>
      <c r="L298" s="50">
        <f>'Г(М)ФК (ГАБС)'!I291</f>
        <v>0</v>
      </c>
      <c r="M298" s="50">
        <f>'КФМ (ГАБС)'!E291</f>
        <v>0</v>
      </c>
      <c r="N298" s="16" t="s">
        <v>123</v>
      </c>
      <c r="O298" s="16" t="str">
        <f t="shared" si="4"/>
        <v>Значимый</v>
      </c>
      <c r="P298" s="16"/>
      <c r="Q298" s="16"/>
      <c r="R298" s="16"/>
      <c r="S298" s="16"/>
      <c r="T298" s="16"/>
    </row>
    <row r="299" spans="1:20" ht="137.25" customHeight="1" x14ac:dyDescent="0.25">
      <c r="A299" s="39" t="s">
        <v>546</v>
      </c>
      <c r="B299" s="16" t="s">
        <v>50</v>
      </c>
      <c r="C299" s="16" t="s">
        <v>621</v>
      </c>
      <c r="D299" s="16" t="s">
        <v>78</v>
      </c>
      <c r="E299" s="16"/>
      <c r="F299" s="15" t="s">
        <v>651</v>
      </c>
      <c r="G299" s="110" t="s">
        <v>1204</v>
      </c>
      <c r="H299" s="100" t="s">
        <v>95</v>
      </c>
      <c r="I299" s="16" t="s">
        <v>95</v>
      </c>
      <c r="J299" s="16" t="str">
        <f>'Степень влияния (ГАБС)'!H293</f>
        <v>Средняя</v>
      </c>
      <c r="K299" s="16"/>
      <c r="L299" s="50">
        <f>'Г(М)ФК (ГАБС)'!I292</f>
        <v>0</v>
      </c>
      <c r="M299" s="50">
        <f>'КФМ (ГАБС)'!E292</f>
        <v>0</v>
      </c>
      <c r="N299" s="16" t="s">
        <v>123</v>
      </c>
      <c r="O299" s="16" t="str">
        <f t="shared" si="4"/>
        <v>Незначимый</v>
      </c>
      <c r="P299" s="16"/>
      <c r="Q299" s="16"/>
      <c r="R299" s="16"/>
      <c r="S299" s="16"/>
      <c r="T299" s="16"/>
    </row>
    <row r="300" spans="1:20" ht="137.25" customHeight="1" x14ac:dyDescent="0.25">
      <c r="A300" s="33" t="s">
        <v>547</v>
      </c>
      <c r="B300" s="34" t="s">
        <v>50</v>
      </c>
      <c r="C300" s="34" t="s">
        <v>622</v>
      </c>
      <c r="D300" s="34" t="s">
        <v>623</v>
      </c>
      <c r="E300" s="34"/>
      <c r="F300" s="58" t="s">
        <v>651</v>
      </c>
      <c r="G300" s="109" t="s">
        <v>1204</v>
      </c>
      <c r="H300" s="99" t="s">
        <v>95</v>
      </c>
      <c r="I300" s="34" t="s">
        <v>95</v>
      </c>
      <c r="J300" s="34" t="str">
        <f>'Степень влияния (ГАБС)'!H294</f>
        <v>Средняя</v>
      </c>
      <c r="K300" s="34"/>
      <c r="L300" s="35">
        <f>'Г(М)ФК (ГАБС)'!I293</f>
        <v>0</v>
      </c>
      <c r="M300" s="35">
        <f>'КФМ (ГАБС)'!E293</f>
        <v>0</v>
      </c>
      <c r="N300" s="34" t="s">
        <v>123</v>
      </c>
      <c r="O300" s="34" t="str">
        <f t="shared" si="4"/>
        <v>Незначимый</v>
      </c>
      <c r="P300" s="34"/>
      <c r="Q300" s="34"/>
      <c r="R300" s="34"/>
      <c r="S300" s="34"/>
      <c r="T300" s="34"/>
    </row>
    <row r="301" spans="1:20" ht="137.25" customHeight="1" x14ac:dyDescent="0.25">
      <c r="A301" s="33" t="s">
        <v>548</v>
      </c>
      <c r="B301" s="34" t="s">
        <v>50</v>
      </c>
      <c r="C301" s="34" t="s">
        <v>622</v>
      </c>
      <c r="D301" s="34" t="s">
        <v>624</v>
      </c>
      <c r="E301" s="34"/>
      <c r="F301" s="58" t="s">
        <v>651</v>
      </c>
      <c r="G301" s="109" t="s">
        <v>1204</v>
      </c>
      <c r="H301" s="99" t="s">
        <v>95</v>
      </c>
      <c r="I301" s="34" t="s">
        <v>95</v>
      </c>
      <c r="J301" s="34" t="str">
        <f>'Степень влияния (ГАБС)'!H295</f>
        <v>Средняя</v>
      </c>
      <c r="K301" s="34"/>
      <c r="L301" s="35">
        <f>'Г(М)ФК (ГАБС)'!I294</f>
        <v>0</v>
      </c>
      <c r="M301" s="35">
        <f>'КФМ (ГАБС)'!E294</f>
        <v>0</v>
      </c>
      <c r="N301" s="34" t="s">
        <v>123</v>
      </c>
      <c r="O301" s="34" t="str">
        <f t="shared" si="4"/>
        <v>Незначимый</v>
      </c>
      <c r="P301" s="34"/>
      <c r="Q301" s="34"/>
      <c r="R301" s="34"/>
      <c r="S301" s="34"/>
      <c r="T301" s="34"/>
    </row>
    <row r="302" spans="1:20" ht="137.25" customHeight="1" x14ac:dyDescent="0.25">
      <c r="A302" s="39" t="s">
        <v>549</v>
      </c>
      <c r="B302" s="16" t="s">
        <v>50</v>
      </c>
      <c r="C302" s="16" t="s">
        <v>625</v>
      </c>
      <c r="D302" s="16" t="s">
        <v>626</v>
      </c>
      <c r="E302" s="16"/>
      <c r="F302" s="15" t="s">
        <v>651</v>
      </c>
      <c r="G302" s="110" t="s">
        <v>1204</v>
      </c>
      <c r="H302" s="100" t="s">
        <v>95</v>
      </c>
      <c r="I302" s="16" t="s">
        <v>95</v>
      </c>
      <c r="J302" s="16" t="str">
        <f>'Степень влияния (ГАБС)'!H296</f>
        <v>Средняя</v>
      </c>
      <c r="K302" s="16"/>
      <c r="L302" s="50">
        <f>'Г(М)ФК (ГАБС)'!I295</f>
        <v>0</v>
      </c>
      <c r="M302" s="50">
        <f>'КФМ (ГАБС)'!E295</f>
        <v>0</v>
      </c>
      <c r="N302" s="16" t="s">
        <v>123</v>
      </c>
      <c r="O302" s="16" t="str">
        <f t="shared" si="4"/>
        <v>Незначимый</v>
      </c>
      <c r="P302" s="16"/>
      <c r="Q302" s="16"/>
      <c r="R302" s="16"/>
      <c r="S302" s="16"/>
      <c r="T302" s="16"/>
    </row>
    <row r="303" spans="1:20" ht="137.25" customHeight="1" x14ac:dyDescent="0.25">
      <c r="A303" s="33" t="s">
        <v>550</v>
      </c>
      <c r="B303" s="34" t="s">
        <v>50</v>
      </c>
      <c r="C303" s="34" t="s">
        <v>627</v>
      </c>
      <c r="D303" s="34" t="s">
        <v>628</v>
      </c>
      <c r="E303" s="34"/>
      <c r="F303" s="58" t="s">
        <v>651</v>
      </c>
      <c r="G303" s="109" t="s">
        <v>1204</v>
      </c>
      <c r="H303" s="99" t="s">
        <v>95</v>
      </c>
      <c r="I303" s="34" t="s">
        <v>448</v>
      </c>
      <c r="J303" s="34" t="str">
        <f>'Степень влияния (ГАБС)'!H297</f>
        <v>Высокая</v>
      </c>
      <c r="K303" s="34"/>
      <c r="L303" s="35">
        <f>'Г(М)ФК (ГАБС)'!I296</f>
        <v>0</v>
      </c>
      <c r="M303" s="35">
        <f>'КФМ (ГАБС)'!E296</f>
        <v>0</v>
      </c>
      <c r="N303" s="34" t="s">
        <v>123</v>
      </c>
      <c r="O303" s="34" t="str">
        <f t="shared" si="4"/>
        <v>Значимый</v>
      </c>
      <c r="P303" s="34"/>
      <c r="Q303" s="34"/>
      <c r="R303" s="34"/>
      <c r="S303" s="34"/>
      <c r="T303" s="34"/>
    </row>
    <row r="304" spans="1:20" ht="137.25" customHeight="1" x14ac:dyDescent="0.25">
      <c r="A304" s="39" t="s">
        <v>551</v>
      </c>
      <c r="B304" s="16" t="s">
        <v>50</v>
      </c>
      <c r="C304" s="16" t="s">
        <v>629</v>
      </c>
      <c r="D304" s="16" t="s">
        <v>630</v>
      </c>
      <c r="E304" s="16"/>
      <c r="F304" s="15" t="s">
        <v>651</v>
      </c>
      <c r="G304" s="110" t="s">
        <v>1204</v>
      </c>
      <c r="H304" s="100" t="s">
        <v>95</v>
      </c>
      <c r="I304" s="16" t="s">
        <v>95</v>
      </c>
      <c r="J304" s="16" t="str">
        <f>'Степень влияния (ГАБС)'!H298</f>
        <v>Средняя</v>
      </c>
      <c r="K304" s="16"/>
      <c r="L304" s="50">
        <f>'Г(М)ФК (ГАБС)'!I297</f>
        <v>0</v>
      </c>
      <c r="M304" s="50">
        <f>'КФМ (ГАБС)'!E297</f>
        <v>0</v>
      </c>
      <c r="N304" s="16" t="s">
        <v>123</v>
      </c>
      <c r="O304" s="16" t="str">
        <f t="shared" si="4"/>
        <v>Незначимый</v>
      </c>
      <c r="P304" s="16"/>
      <c r="Q304" s="16"/>
      <c r="R304" s="16"/>
      <c r="S304" s="16"/>
      <c r="T304" s="16"/>
    </row>
    <row r="305" spans="1:20" ht="137.25" customHeight="1" x14ac:dyDescent="0.25">
      <c r="A305" s="39" t="s">
        <v>1111</v>
      </c>
      <c r="B305" s="16" t="s">
        <v>50</v>
      </c>
      <c r="C305" s="16" t="s">
        <v>631</v>
      </c>
      <c r="D305" s="16" t="s">
        <v>632</v>
      </c>
      <c r="E305" s="16"/>
      <c r="F305" s="15" t="s">
        <v>651</v>
      </c>
      <c r="G305" s="110" t="s">
        <v>1204</v>
      </c>
      <c r="H305" s="100" t="s">
        <v>95</v>
      </c>
      <c r="I305" s="16" t="s">
        <v>95</v>
      </c>
      <c r="J305" s="16" t="str">
        <f>'Степень влияния (ГАБС)'!H299</f>
        <v>Средняя</v>
      </c>
      <c r="K305" s="16"/>
      <c r="L305" s="50">
        <f>'Г(М)ФК (ГАБС)'!I298</f>
        <v>0</v>
      </c>
      <c r="M305" s="50">
        <f>'КФМ (ГАБС)'!E298</f>
        <v>0</v>
      </c>
      <c r="N305" s="16" t="s">
        <v>123</v>
      </c>
      <c r="O305" s="16" t="str">
        <f t="shared" si="4"/>
        <v>Незначимый</v>
      </c>
      <c r="P305" s="16"/>
      <c r="Q305" s="16"/>
      <c r="R305" s="16"/>
      <c r="S305" s="16"/>
      <c r="T305" s="16"/>
    </row>
    <row r="306" spans="1:20" ht="180.75" customHeight="1" x14ac:dyDescent="0.25">
      <c r="A306" s="33" t="s">
        <v>552</v>
      </c>
      <c r="B306" s="34" t="s">
        <v>50</v>
      </c>
      <c r="C306" s="34" t="s">
        <v>633</v>
      </c>
      <c r="D306" s="34" t="s">
        <v>634</v>
      </c>
      <c r="E306" s="34"/>
      <c r="F306" s="58" t="s">
        <v>651</v>
      </c>
      <c r="G306" s="109" t="s">
        <v>1204</v>
      </c>
      <c r="H306" s="99" t="s">
        <v>95</v>
      </c>
      <c r="I306" s="34" t="s">
        <v>95</v>
      </c>
      <c r="J306" s="34" t="str">
        <f>'Степень влияния (ГАБС)'!H300</f>
        <v>Средняя</v>
      </c>
      <c r="K306" s="34"/>
      <c r="L306" s="35">
        <f>'Г(М)ФК (ГАБС)'!I299</f>
        <v>0</v>
      </c>
      <c r="M306" s="35">
        <f>'КФМ (ГАБС)'!E299</f>
        <v>0</v>
      </c>
      <c r="N306" s="34" t="s">
        <v>123</v>
      </c>
      <c r="O306" s="34" t="str">
        <f t="shared" si="4"/>
        <v>Незначимый</v>
      </c>
      <c r="P306" s="34"/>
      <c r="Q306" s="34"/>
      <c r="R306" s="34"/>
      <c r="S306" s="34"/>
      <c r="T306" s="34"/>
    </row>
    <row r="307" spans="1:20" ht="137.25" customHeight="1" x14ac:dyDescent="0.25">
      <c r="A307" s="33" t="s">
        <v>553</v>
      </c>
      <c r="B307" s="34" t="s">
        <v>50</v>
      </c>
      <c r="C307" s="34" t="s">
        <v>635</v>
      </c>
      <c r="D307" s="34" t="s">
        <v>636</v>
      </c>
      <c r="E307" s="34"/>
      <c r="F307" s="58" t="s">
        <v>651</v>
      </c>
      <c r="G307" s="109" t="s">
        <v>1204</v>
      </c>
      <c r="H307" s="99" t="s">
        <v>95</v>
      </c>
      <c r="I307" s="34" t="s">
        <v>95</v>
      </c>
      <c r="J307" s="34" t="str">
        <f>'Степень влияния (ГАБС)'!H301</f>
        <v>Средняя</v>
      </c>
      <c r="K307" s="34"/>
      <c r="L307" s="35">
        <f>'Г(М)ФК (ГАБС)'!I300</f>
        <v>0</v>
      </c>
      <c r="M307" s="35">
        <f>'КФМ (ГАБС)'!E300</f>
        <v>0</v>
      </c>
      <c r="N307" s="34" t="s">
        <v>123</v>
      </c>
      <c r="O307" s="34" t="str">
        <f t="shared" si="4"/>
        <v>Незначимый</v>
      </c>
      <c r="P307" s="34"/>
      <c r="Q307" s="34"/>
      <c r="R307" s="34"/>
      <c r="S307" s="34"/>
      <c r="T307" s="34"/>
    </row>
    <row r="308" spans="1:20" ht="137.25" customHeight="1" x14ac:dyDescent="0.25">
      <c r="A308" s="39" t="s">
        <v>488</v>
      </c>
      <c r="B308" s="16" t="s">
        <v>50</v>
      </c>
      <c r="C308" s="16" t="s">
        <v>637</v>
      </c>
      <c r="D308" s="16" t="s">
        <v>638</v>
      </c>
      <c r="E308" s="16"/>
      <c r="F308" s="15" t="s">
        <v>651</v>
      </c>
      <c r="G308" s="110" t="s">
        <v>1205</v>
      </c>
      <c r="H308" s="100" t="s">
        <v>95</v>
      </c>
      <c r="I308" s="16" t="s">
        <v>95</v>
      </c>
      <c r="J308" s="16" t="str">
        <f>'Степень влияния (ГАБС)'!H302</f>
        <v>Средняя</v>
      </c>
      <c r="K308" s="16"/>
      <c r="L308" s="50">
        <f>'Г(М)ФК (ГАБС)'!I301</f>
        <v>0</v>
      </c>
      <c r="M308" s="50">
        <f>'КФМ (ГАБС)'!E301</f>
        <v>0</v>
      </c>
      <c r="N308" s="16" t="s">
        <v>123</v>
      </c>
      <c r="O308" s="16" t="str">
        <f t="shared" si="4"/>
        <v>Незначимый</v>
      </c>
      <c r="P308" s="16"/>
      <c r="Q308" s="16"/>
      <c r="R308" s="16"/>
      <c r="S308" s="16"/>
      <c r="T308" s="16"/>
    </row>
    <row r="309" spans="1:20" ht="137.25" customHeight="1" x14ac:dyDescent="0.25">
      <c r="A309" s="39" t="s">
        <v>489</v>
      </c>
      <c r="B309" s="16" t="s">
        <v>50</v>
      </c>
      <c r="C309" s="16" t="s">
        <v>637</v>
      </c>
      <c r="D309" s="16" t="s">
        <v>639</v>
      </c>
      <c r="E309" s="16"/>
      <c r="F309" s="15" t="s">
        <v>651</v>
      </c>
      <c r="G309" s="110" t="s">
        <v>1205</v>
      </c>
      <c r="H309" s="100" t="s">
        <v>95</v>
      </c>
      <c r="I309" s="16" t="s">
        <v>95</v>
      </c>
      <c r="J309" s="16" t="str">
        <f>'Степень влияния (ГАБС)'!H303</f>
        <v>Средняя</v>
      </c>
      <c r="K309" s="16"/>
      <c r="L309" s="50">
        <f>'Г(М)ФК (ГАБС)'!I302</f>
        <v>0</v>
      </c>
      <c r="M309" s="50">
        <f>'КФМ (ГАБС)'!E302</f>
        <v>0</v>
      </c>
      <c r="N309" s="16" t="s">
        <v>123</v>
      </c>
      <c r="O309" s="16" t="str">
        <f t="shared" si="4"/>
        <v>Незначимый</v>
      </c>
      <c r="P309" s="16"/>
      <c r="Q309" s="16"/>
      <c r="R309" s="16"/>
      <c r="S309" s="16"/>
      <c r="T309" s="16"/>
    </row>
    <row r="310" spans="1:20" ht="137.25" customHeight="1" x14ac:dyDescent="0.25">
      <c r="A310" s="33" t="s">
        <v>490</v>
      </c>
      <c r="B310" s="34" t="s">
        <v>50</v>
      </c>
      <c r="C310" s="34" t="s">
        <v>640</v>
      </c>
      <c r="D310" s="34" t="s">
        <v>641</v>
      </c>
      <c r="E310" s="34"/>
      <c r="F310" s="58" t="s">
        <v>651</v>
      </c>
      <c r="G310" s="109" t="s">
        <v>1205</v>
      </c>
      <c r="H310" s="99" t="s">
        <v>95</v>
      </c>
      <c r="I310" s="34" t="s">
        <v>95</v>
      </c>
      <c r="J310" s="34" t="str">
        <f>'Степень влияния (ГАБС)'!H304</f>
        <v>Средняя</v>
      </c>
      <c r="K310" s="34"/>
      <c r="L310" s="35">
        <f>'Г(М)ФК (ГАБС)'!I303</f>
        <v>0</v>
      </c>
      <c r="M310" s="35">
        <f>'КФМ (ГАБС)'!E303</f>
        <v>0</v>
      </c>
      <c r="N310" s="34" t="s">
        <v>123</v>
      </c>
      <c r="O310" s="34" t="str">
        <f t="shared" si="4"/>
        <v>Незначимый</v>
      </c>
      <c r="P310" s="34"/>
      <c r="Q310" s="34"/>
      <c r="R310" s="34"/>
      <c r="S310" s="34"/>
      <c r="T310" s="34"/>
    </row>
    <row r="311" spans="1:20" ht="165.75" customHeight="1" x14ac:dyDescent="0.25">
      <c r="A311" s="39" t="s">
        <v>491</v>
      </c>
      <c r="B311" s="16" t="s">
        <v>50</v>
      </c>
      <c r="C311" s="16" t="s">
        <v>642</v>
      </c>
      <c r="D311" s="16" t="s">
        <v>643</v>
      </c>
      <c r="E311" s="16"/>
      <c r="F311" s="15" t="s">
        <v>651</v>
      </c>
      <c r="G311" s="110" t="s">
        <v>1205</v>
      </c>
      <c r="H311" s="100" t="s">
        <v>95</v>
      </c>
      <c r="I311" s="16" t="s">
        <v>95</v>
      </c>
      <c r="J311" s="16" t="str">
        <f>'Степень влияния (ГАБС)'!H305</f>
        <v>Средняя</v>
      </c>
      <c r="K311" s="16"/>
      <c r="L311" s="50">
        <f>'Г(М)ФК (ГАБС)'!I304</f>
        <v>0</v>
      </c>
      <c r="M311" s="50">
        <f>'КФМ (ГАБС)'!E304</f>
        <v>0</v>
      </c>
      <c r="N311" s="16" t="s">
        <v>123</v>
      </c>
      <c r="O311" s="16" t="str">
        <f t="shared" si="4"/>
        <v>Незначимый</v>
      </c>
      <c r="P311" s="16"/>
      <c r="Q311" s="16"/>
      <c r="R311" s="16"/>
      <c r="S311" s="16"/>
      <c r="T311" s="16"/>
    </row>
    <row r="312" spans="1:20" ht="137.25" customHeight="1" x14ac:dyDescent="0.25">
      <c r="A312" s="38" t="s">
        <v>689</v>
      </c>
      <c r="B312" s="32" t="s">
        <v>51</v>
      </c>
      <c r="C312" s="32" t="s">
        <v>748</v>
      </c>
      <c r="D312" s="32" t="s">
        <v>749</v>
      </c>
      <c r="E312" s="32"/>
      <c r="F312" s="65" t="s">
        <v>792</v>
      </c>
      <c r="G312" s="86" t="s">
        <v>1204</v>
      </c>
      <c r="H312" s="82" t="s">
        <v>95</v>
      </c>
      <c r="I312" s="32" t="s">
        <v>78</v>
      </c>
      <c r="J312" s="32" t="str">
        <f>'Степень влияния (ГАБС)'!H306</f>
        <v>Высокая</v>
      </c>
      <c r="K312" s="32"/>
      <c r="L312" s="49">
        <f>'Г(М)ФК (ГАБС)'!I305</f>
        <v>0</v>
      </c>
      <c r="M312" s="49">
        <f>'КФМ (ГАБС)'!E305</f>
        <v>0</v>
      </c>
      <c r="N312" s="32" t="s">
        <v>123</v>
      </c>
      <c r="O312" s="32" t="str">
        <f t="shared" si="4"/>
        <v>Значимый</v>
      </c>
      <c r="P312" s="32"/>
      <c r="Q312" s="32"/>
      <c r="R312" s="32"/>
      <c r="S312" s="32"/>
      <c r="T312" s="32"/>
    </row>
    <row r="313" spans="1:20" ht="137.25" customHeight="1" x14ac:dyDescent="0.25">
      <c r="A313" s="38" t="s">
        <v>690</v>
      </c>
      <c r="B313" s="32" t="s">
        <v>51</v>
      </c>
      <c r="C313" s="32" t="s">
        <v>748</v>
      </c>
      <c r="D313" s="32" t="s">
        <v>750</v>
      </c>
      <c r="E313" s="32"/>
      <c r="F313" s="65" t="s">
        <v>792</v>
      </c>
      <c r="G313" s="86" t="s">
        <v>1204</v>
      </c>
      <c r="H313" s="82" t="s">
        <v>95</v>
      </c>
      <c r="I313" s="32" t="s">
        <v>78</v>
      </c>
      <c r="J313" s="32" t="str">
        <f>'Степень влияния (ГАБС)'!H307</f>
        <v>Высокая</v>
      </c>
      <c r="K313" s="32"/>
      <c r="L313" s="49">
        <f>'Г(М)ФК (ГАБС)'!I306</f>
        <v>0</v>
      </c>
      <c r="M313" s="49">
        <f>'КФМ (ГАБС)'!E306</f>
        <v>0</v>
      </c>
      <c r="N313" s="32" t="s">
        <v>123</v>
      </c>
      <c r="O313" s="32" t="str">
        <f t="shared" si="4"/>
        <v>Значимый</v>
      </c>
      <c r="P313" s="32"/>
      <c r="Q313" s="32"/>
      <c r="R313" s="32"/>
      <c r="S313" s="32"/>
      <c r="T313" s="32"/>
    </row>
    <row r="314" spans="1:20" ht="170.25" customHeight="1" x14ac:dyDescent="0.25">
      <c r="A314" s="36" t="s">
        <v>691</v>
      </c>
      <c r="B314" s="37" t="s">
        <v>50</v>
      </c>
      <c r="C314" s="37" t="s">
        <v>751</v>
      </c>
      <c r="D314" s="37" t="s">
        <v>88</v>
      </c>
      <c r="E314" s="37"/>
      <c r="F314" s="51" t="s">
        <v>789</v>
      </c>
      <c r="G314" s="87" t="s">
        <v>1204</v>
      </c>
      <c r="H314" s="83" t="s">
        <v>798</v>
      </c>
      <c r="I314" s="37" t="s">
        <v>688</v>
      </c>
      <c r="J314" s="37" t="str">
        <f>'Степень влияния (ГАБС)'!H308</f>
        <v>Высокая</v>
      </c>
      <c r="K314" s="37"/>
      <c r="L314" s="47">
        <f>'Г(М)ФК (ГАБС)'!I307</f>
        <v>0</v>
      </c>
      <c r="M314" s="47">
        <f>'КФМ (ГАБС)'!E307</f>
        <v>0</v>
      </c>
      <c r="N314" s="37" t="s">
        <v>123</v>
      </c>
      <c r="O314" s="37" t="str">
        <f t="shared" si="4"/>
        <v>Значимый</v>
      </c>
      <c r="P314" s="37"/>
      <c r="Q314" s="37"/>
      <c r="R314" s="37"/>
      <c r="S314" s="37"/>
      <c r="T314" s="37"/>
    </row>
    <row r="315" spans="1:20" ht="170.25" customHeight="1" x14ac:dyDescent="0.25">
      <c r="A315" s="36" t="s">
        <v>692</v>
      </c>
      <c r="B315" s="37" t="s">
        <v>50</v>
      </c>
      <c r="C315" s="37" t="s">
        <v>751</v>
      </c>
      <c r="D315" s="37" t="s">
        <v>72</v>
      </c>
      <c r="E315" s="37"/>
      <c r="F315" s="51" t="s">
        <v>792</v>
      </c>
      <c r="G315" s="87" t="s">
        <v>1204</v>
      </c>
      <c r="H315" s="83" t="s">
        <v>798</v>
      </c>
      <c r="I315" s="37" t="s">
        <v>688</v>
      </c>
      <c r="J315" s="37" t="str">
        <f>'Степень влияния (ГАБС)'!H309</f>
        <v>Высокая</v>
      </c>
      <c r="K315" s="37"/>
      <c r="L315" s="47">
        <f>'Г(М)ФК (ГАБС)'!I308</f>
        <v>0</v>
      </c>
      <c r="M315" s="47">
        <f>'КФМ (ГАБС)'!E308</f>
        <v>0</v>
      </c>
      <c r="N315" s="37" t="s">
        <v>123</v>
      </c>
      <c r="O315" s="37" t="str">
        <f t="shared" si="4"/>
        <v>Значимый</v>
      </c>
      <c r="P315" s="37"/>
      <c r="Q315" s="37"/>
      <c r="R315" s="37"/>
      <c r="S315" s="37"/>
      <c r="T315" s="37"/>
    </row>
    <row r="316" spans="1:20" ht="137.25" customHeight="1" x14ac:dyDescent="0.25">
      <c r="A316" s="38" t="s">
        <v>693</v>
      </c>
      <c r="B316" s="32" t="s">
        <v>50</v>
      </c>
      <c r="C316" s="32" t="s">
        <v>752</v>
      </c>
      <c r="D316" s="32" t="s">
        <v>1089</v>
      </c>
      <c r="E316" s="32"/>
      <c r="F316" s="65" t="s">
        <v>790</v>
      </c>
      <c r="G316" s="86" t="s">
        <v>1204</v>
      </c>
      <c r="H316" s="82" t="s">
        <v>95</v>
      </c>
      <c r="I316" s="32" t="s">
        <v>688</v>
      </c>
      <c r="J316" s="32" t="str">
        <f>'Степень влияния (ГАБС)'!H310</f>
        <v>Высокая</v>
      </c>
      <c r="K316" s="32"/>
      <c r="L316" s="49">
        <f>'Г(М)ФК (ГАБС)'!I309</f>
        <v>0</v>
      </c>
      <c r="M316" s="49">
        <f>'КФМ (ГАБС)'!E309</f>
        <v>0</v>
      </c>
      <c r="N316" s="32" t="s">
        <v>124</v>
      </c>
      <c r="O316" s="32" t="str">
        <f t="shared" si="4"/>
        <v>Значимый</v>
      </c>
      <c r="P316" s="32"/>
      <c r="Q316" s="32"/>
      <c r="R316" s="32"/>
      <c r="S316" s="32"/>
      <c r="T316" s="32"/>
    </row>
    <row r="317" spans="1:20" ht="137.25" customHeight="1" x14ac:dyDescent="0.25">
      <c r="A317" s="38" t="s">
        <v>694</v>
      </c>
      <c r="B317" s="32" t="s">
        <v>50</v>
      </c>
      <c r="C317" s="32" t="s">
        <v>752</v>
      </c>
      <c r="D317" s="32" t="s">
        <v>1090</v>
      </c>
      <c r="E317" s="32"/>
      <c r="F317" s="65" t="s">
        <v>790</v>
      </c>
      <c r="G317" s="86" t="s">
        <v>1205</v>
      </c>
      <c r="H317" s="82" t="s">
        <v>95</v>
      </c>
      <c r="I317" s="32" t="s">
        <v>688</v>
      </c>
      <c r="J317" s="32" t="str">
        <f>'Степень влияния (ГАБС)'!H311</f>
        <v>Высокая</v>
      </c>
      <c r="K317" s="32"/>
      <c r="L317" s="49">
        <f>'Г(М)ФК (ГАБС)'!I310</f>
        <v>0</v>
      </c>
      <c r="M317" s="49">
        <f>'КФМ (ГАБС)'!E310</f>
        <v>0</v>
      </c>
      <c r="N317" s="32" t="s">
        <v>124</v>
      </c>
      <c r="O317" s="32" t="str">
        <f t="shared" si="4"/>
        <v>Значимый</v>
      </c>
      <c r="P317" s="32"/>
      <c r="Q317" s="32"/>
      <c r="R317" s="32"/>
      <c r="S317" s="32"/>
      <c r="T317" s="32"/>
    </row>
    <row r="318" spans="1:20" ht="137.25" customHeight="1" x14ac:dyDescent="0.25">
      <c r="A318" s="38" t="s">
        <v>695</v>
      </c>
      <c r="B318" s="32" t="s">
        <v>50</v>
      </c>
      <c r="C318" s="32" t="s">
        <v>752</v>
      </c>
      <c r="D318" s="32" t="s">
        <v>76</v>
      </c>
      <c r="E318" s="32"/>
      <c r="F318" s="65" t="s">
        <v>95</v>
      </c>
      <c r="G318" s="86" t="s">
        <v>1204</v>
      </c>
      <c r="H318" s="82" t="s">
        <v>95</v>
      </c>
      <c r="I318" s="32" t="s">
        <v>688</v>
      </c>
      <c r="J318" s="32" t="str">
        <f>'Степень влияния (ГАБС)'!H312</f>
        <v>Средняя</v>
      </c>
      <c r="K318" s="32"/>
      <c r="L318" s="49">
        <f>'Г(М)ФК (ГАБС)'!I311</f>
        <v>0</v>
      </c>
      <c r="M318" s="49" t="str">
        <f>'КФМ (ГАБС)'!E311</f>
        <v>Х</v>
      </c>
      <c r="N318" s="32" t="s">
        <v>123</v>
      </c>
      <c r="O318" s="32" t="str">
        <f t="shared" si="4"/>
        <v>Незначимый</v>
      </c>
      <c r="P318" s="32"/>
      <c r="Q318" s="32"/>
      <c r="R318" s="32"/>
      <c r="S318" s="32"/>
      <c r="T318" s="32"/>
    </row>
    <row r="319" spans="1:20" ht="160.5" customHeight="1" x14ac:dyDescent="0.25">
      <c r="A319" s="36" t="s">
        <v>696</v>
      </c>
      <c r="B319" s="37" t="s">
        <v>50</v>
      </c>
      <c r="C319" s="37" t="s">
        <v>753</v>
      </c>
      <c r="D319" s="37" t="s">
        <v>78</v>
      </c>
      <c r="E319" s="37"/>
      <c r="F319" s="51" t="s">
        <v>791</v>
      </c>
      <c r="G319" s="87" t="s">
        <v>1204</v>
      </c>
      <c r="H319" s="83" t="s">
        <v>95</v>
      </c>
      <c r="I319" s="37" t="s">
        <v>95</v>
      </c>
      <c r="J319" s="37" t="str">
        <f>'Степень влияния (ГАБС)'!H313</f>
        <v>Средняя</v>
      </c>
      <c r="K319" s="37"/>
      <c r="L319" s="47">
        <f>'Г(М)ФК (ГАБС)'!I312</f>
        <v>0</v>
      </c>
      <c r="M319" s="47">
        <f>'КФМ (ГАБС)'!E312</f>
        <v>0</v>
      </c>
      <c r="N319" s="37" t="s">
        <v>123</v>
      </c>
      <c r="O319" s="37" t="str">
        <f t="shared" si="4"/>
        <v>Незначимый</v>
      </c>
      <c r="P319" s="37"/>
      <c r="Q319" s="37"/>
      <c r="R319" s="37"/>
      <c r="S319" s="37"/>
      <c r="T319" s="37"/>
    </row>
    <row r="320" spans="1:20" ht="137.25" customHeight="1" x14ac:dyDescent="0.25">
      <c r="A320" s="36" t="s">
        <v>697</v>
      </c>
      <c r="B320" s="37" t="s">
        <v>50</v>
      </c>
      <c r="C320" s="37" t="s">
        <v>753</v>
      </c>
      <c r="D320" s="37" t="s">
        <v>77</v>
      </c>
      <c r="E320" s="37"/>
      <c r="F320" s="51" t="s">
        <v>789</v>
      </c>
      <c r="G320" s="87" t="s">
        <v>1204</v>
      </c>
      <c r="H320" s="83" t="s">
        <v>95</v>
      </c>
      <c r="I320" s="37" t="s">
        <v>78</v>
      </c>
      <c r="J320" s="37" t="str">
        <f>'Степень влияния (ГАБС)'!H314</f>
        <v>Высокая</v>
      </c>
      <c r="K320" s="37"/>
      <c r="L320" s="47">
        <f>'Г(М)ФК (ГАБС)'!I313</f>
        <v>0</v>
      </c>
      <c r="M320" s="47">
        <f>'КФМ (ГАБС)'!E313</f>
        <v>0</v>
      </c>
      <c r="N320" s="37" t="s">
        <v>123</v>
      </c>
      <c r="O320" s="37" t="str">
        <f t="shared" si="4"/>
        <v>Значимый</v>
      </c>
      <c r="P320" s="37"/>
      <c r="Q320" s="37"/>
      <c r="R320" s="37"/>
      <c r="S320" s="37"/>
      <c r="T320" s="37"/>
    </row>
    <row r="321" spans="1:20" ht="189" customHeight="1" x14ac:dyDescent="0.25">
      <c r="A321" s="33" t="s">
        <v>698</v>
      </c>
      <c r="B321" s="34" t="s">
        <v>50</v>
      </c>
      <c r="C321" s="34" t="s">
        <v>754</v>
      </c>
      <c r="D321" s="34" t="s">
        <v>88</v>
      </c>
      <c r="E321" s="34"/>
      <c r="F321" s="58" t="s">
        <v>789</v>
      </c>
      <c r="G321" s="109" t="s">
        <v>1204</v>
      </c>
      <c r="H321" s="99" t="s">
        <v>798</v>
      </c>
      <c r="I321" s="34" t="s">
        <v>799</v>
      </c>
      <c r="J321" s="34" t="str">
        <f>'Степень влияния (ГАБС)'!H315</f>
        <v>Высокая</v>
      </c>
      <c r="K321" s="34"/>
      <c r="L321" s="35">
        <f>'Г(М)ФК (ГАБС)'!I314</f>
        <v>0</v>
      </c>
      <c r="M321" s="35">
        <f>'КФМ (ГАБС)'!E314</f>
        <v>0</v>
      </c>
      <c r="N321" s="34" t="s">
        <v>123</v>
      </c>
      <c r="O321" s="34" t="str">
        <f t="shared" si="4"/>
        <v>Значимый</v>
      </c>
      <c r="P321" s="34"/>
      <c r="Q321" s="34"/>
      <c r="R321" s="34"/>
      <c r="S321" s="34"/>
      <c r="T321" s="34"/>
    </row>
    <row r="322" spans="1:20" ht="189" customHeight="1" x14ac:dyDescent="0.25">
      <c r="A322" s="33" t="s">
        <v>699</v>
      </c>
      <c r="B322" s="34" t="s">
        <v>50</v>
      </c>
      <c r="C322" s="34" t="s">
        <v>754</v>
      </c>
      <c r="D322" s="34" t="s">
        <v>72</v>
      </c>
      <c r="E322" s="34"/>
      <c r="F322" s="58" t="s">
        <v>792</v>
      </c>
      <c r="G322" s="109" t="s">
        <v>1204</v>
      </c>
      <c r="H322" s="99" t="s">
        <v>798</v>
      </c>
      <c r="I322" s="34" t="s">
        <v>78</v>
      </c>
      <c r="J322" s="34" t="str">
        <f>'Степень влияния (ГАБС)'!H316</f>
        <v>Высокая</v>
      </c>
      <c r="K322" s="34"/>
      <c r="L322" s="35">
        <f>'Г(М)ФК (ГАБС)'!I315</f>
        <v>0</v>
      </c>
      <c r="M322" s="35">
        <f>'КФМ (ГАБС)'!E315</f>
        <v>0</v>
      </c>
      <c r="N322" s="34" t="s">
        <v>123</v>
      </c>
      <c r="O322" s="34" t="str">
        <f t="shared" si="4"/>
        <v>Значимый</v>
      </c>
      <c r="P322" s="34"/>
      <c r="Q322" s="34"/>
      <c r="R322" s="34"/>
      <c r="S322" s="34"/>
      <c r="T322" s="34"/>
    </row>
    <row r="323" spans="1:20" ht="137.25" customHeight="1" x14ac:dyDescent="0.25">
      <c r="A323" s="39" t="s">
        <v>700</v>
      </c>
      <c r="B323" s="16" t="s">
        <v>50</v>
      </c>
      <c r="C323" s="16" t="s">
        <v>755</v>
      </c>
      <c r="D323" s="16" t="s">
        <v>1089</v>
      </c>
      <c r="E323" s="16"/>
      <c r="F323" s="15" t="s">
        <v>790</v>
      </c>
      <c r="G323" s="110" t="s">
        <v>1205</v>
      </c>
      <c r="H323" s="100" t="s">
        <v>95</v>
      </c>
      <c r="I323" s="16" t="s">
        <v>78</v>
      </c>
      <c r="J323" s="16" t="str">
        <f>'Степень влияния (ГАБС)'!H317</f>
        <v>Высокая</v>
      </c>
      <c r="K323" s="16"/>
      <c r="L323" s="50">
        <f>'Г(М)ФК (ГАБС)'!I316</f>
        <v>0</v>
      </c>
      <c r="M323" s="50">
        <f>'КФМ (ГАБС)'!E316</f>
        <v>0</v>
      </c>
      <c r="N323" s="16" t="s">
        <v>124</v>
      </c>
      <c r="O323" s="16" t="str">
        <f t="shared" si="4"/>
        <v>Значимый</v>
      </c>
      <c r="P323" s="16"/>
      <c r="Q323" s="16"/>
      <c r="R323" s="16"/>
      <c r="S323" s="16"/>
      <c r="T323" s="16"/>
    </row>
    <row r="324" spans="1:20" ht="137.25" customHeight="1" x14ac:dyDescent="0.25">
      <c r="A324" s="39" t="s">
        <v>701</v>
      </c>
      <c r="B324" s="16" t="s">
        <v>50</v>
      </c>
      <c r="C324" s="16" t="s">
        <v>755</v>
      </c>
      <c r="D324" s="16" t="s">
        <v>1090</v>
      </c>
      <c r="E324" s="16"/>
      <c r="F324" s="15" t="s">
        <v>790</v>
      </c>
      <c r="G324" s="110" t="s">
        <v>1205</v>
      </c>
      <c r="H324" s="100" t="s">
        <v>95</v>
      </c>
      <c r="I324" s="16" t="s">
        <v>78</v>
      </c>
      <c r="J324" s="16" t="str">
        <f>'Степень влияния (ГАБС)'!H318</f>
        <v>Высокая</v>
      </c>
      <c r="K324" s="16"/>
      <c r="L324" s="50">
        <f>'Г(М)ФК (ГАБС)'!I317</f>
        <v>0</v>
      </c>
      <c r="M324" s="50">
        <f>'КФМ (ГАБС)'!E317</f>
        <v>0</v>
      </c>
      <c r="N324" s="16" t="s">
        <v>124</v>
      </c>
      <c r="O324" s="16" t="str">
        <f t="shared" si="4"/>
        <v>Значимый</v>
      </c>
      <c r="P324" s="16"/>
      <c r="Q324" s="16"/>
      <c r="R324" s="16"/>
      <c r="S324" s="16"/>
      <c r="T324" s="16"/>
    </row>
    <row r="325" spans="1:20" ht="170.25" customHeight="1" x14ac:dyDescent="0.25">
      <c r="A325" s="39" t="s">
        <v>702</v>
      </c>
      <c r="B325" s="16" t="s">
        <v>50</v>
      </c>
      <c r="C325" s="16" t="s">
        <v>755</v>
      </c>
      <c r="D325" s="16" t="s">
        <v>756</v>
      </c>
      <c r="E325" s="16"/>
      <c r="F325" s="15" t="s">
        <v>790</v>
      </c>
      <c r="G325" s="110" t="s">
        <v>1204</v>
      </c>
      <c r="H325" s="100" t="s">
        <v>798</v>
      </c>
      <c r="I325" s="16" t="s">
        <v>78</v>
      </c>
      <c r="J325" s="16" t="str">
        <f>'Степень влияния (ГАБС)'!H319</f>
        <v>Высокая</v>
      </c>
      <c r="K325" s="16"/>
      <c r="L325" s="50">
        <f>'Г(М)ФК (ГАБС)'!I318</f>
        <v>0</v>
      </c>
      <c r="M325" s="50">
        <f>'КФМ (ГАБС)'!E318</f>
        <v>0</v>
      </c>
      <c r="N325" s="16" t="s">
        <v>124</v>
      </c>
      <c r="O325" s="16" t="str">
        <f t="shared" si="4"/>
        <v>Значимый</v>
      </c>
      <c r="P325" s="16"/>
      <c r="Q325" s="16"/>
      <c r="R325" s="16"/>
      <c r="S325" s="16"/>
      <c r="T325" s="16"/>
    </row>
    <row r="326" spans="1:20" ht="137.25" customHeight="1" x14ac:dyDescent="0.25">
      <c r="A326" s="39" t="s">
        <v>703</v>
      </c>
      <c r="B326" s="16" t="s">
        <v>50</v>
      </c>
      <c r="C326" s="16" t="s">
        <v>755</v>
      </c>
      <c r="D326" s="16" t="s">
        <v>75</v>
      </c>
      <c r="E326" s="16"/>
      <c r="F326" s="15" t="s">
        <v>95</v>
      </c>
      <c r="G326" s="110" t="s">
        <v>1204</v>
      </c>
      <c r="H326" s="100" t="s">
        <v>95</v>
      </c>
      <c r="I326" s="16" t="s">
        <v>78</v>
      </c>
      <c r="J326" s="16" t="str">
        <f>'Степень влияния (ГАБС)'!H320</f>
        <v>Средняя</v>
      </c>
      <c r="K326" s="16"/>
      <c r="L326" s="50">
        <f>'Г(М)ФК (ГАБС)'!I319</f>
        <v>0</v>
      </c>
      <c r="M326" s="50" t="str">
        <f>'КФМ (ГАБС)'!E319</f>
        <v>Х</v>
      </c>
      <c r="N326" s="16" t="s">
        <v>123</v>
      </c>
      <c r="O326" s="16" t="str">
        <f t="shared" si="4"/>
        <v>Незначимый</v>
      </c>
      <c r="P326" s="16"/>
      <c r="Q326" s="16"/>
      <c r="R326" s="16"/>
      <c r="S326" s="16"/>
      <c r="T326" s="16"/>
    </row>
    <row r="327" spans="1:20" ht="137.25" customHeight="1" x14ac:dyDescent="0.25">
      <c r="A327" s="39" t="s">
        <v>704</v>
      </c>
      <c r="B327" s="16" t="s">
        <v>50</v>
      </c>
      <c r="C327" s="16" t="s">
        <v>755</v>
      </c>
      <c r="D327" s="16" t="s">
        <v>76</v>
      </c>
      <c r="E327" s="16"/>
      <c r="F327" s="15" t="s">
        <v>95</v>
      </c>
      <c r="G327" s="110" t="s">
        <v>1204</v>
      </c>
      <c r="H327" s="100" t="s">
        <v>95</v>
      </c>
      <c r="I327" s="16" t="s">
        <v>78</v>
      </c>
      <c r="J327" s="16" t="str">
        <f>'Степень влияния (ГАБС)'!H321</f>
        <v>Средняя</v>
      </c>
      <c r="K327" s="16"/>
      <c r="L327" s="50">
        <f>'Г(М)ФК (ГАБС)'!I320</f>
        <v>0</v>
      </c>
      <c r="M327" s="50" t="str">
        <f>'КФМ (ГАБС)'!E320</f>
        <v>Х</v>
      </c>
      <c r="N327" s="16" t="s">
        <v>123</v>
      </c>
      <c r="O327" s="16" t="str">
        <f t="shared" si="4"/>
        <v>Незначимый</v>
      </c>
      <c r="P327" s="16"/>
      <c r="Q327" s="16"/>
      <c r="R327" s="16"/>
      <c r="S327" s="16"/>
      <c r="T327" s="16"/>
    </row>
    <row r="328" spans="1:20" ht="137.25" customHeight="1" x14ac:dyDescent="0.25">
      <c r="A328" s="33" t="s">
        <v>705</v>
      </c>
      <c r="B328" s="34" t="s">
        <v>50</v>
      </c>
      <c r="C328" s="34" t="s">
        <v>757</v>
      </c>
      <c r="D328" s="34" t="s">
        <v>758</v>
      </c>
      <c r="E328" s="34"/>
      <c r="F328" s="58" t="s">
        <v>789</v>
      </c>
      <c r="G328" s="109" t="s">
        <v>1204</v>
      </c>
      <c r="H328" s="99" t="s">
        <v>95</v>
      </c>
      <c r="I328" s="34" t="s">
        <v>78</v>
      </c>
      <c r="J328" s="34" t="str">
        <f>'Степень влияния (ГАБС)'!H322</f>
        <v>Высокая</v>
      </c>
      <c r="K328" s="34"/>
      <c r="L328" s="35">
        <f>'Г(М)ФК (ГАБС)'!I321</f>
        <v>0</v>
      </c>
      <c r="M328" s="35">
        <f>'КФМ (ГАБС)'!E321</f>
        <v>0</v>
      </c>
      <c r="N328" s="34" t="s">
        <v>123</v>
      </c>
      <c r="O328" s="34" t="str">
        <f t="shared" si="4"/>
        <v>Значимый</v>
      </c>
      <c r="P328" s="34"/>
      <c r="Q328" s="34"/>
      <c r="R328" s="34"/>
      <c r="S328" s="34"/>
      <c r="T328" s="34"/>
    </row>
    <row r="329" spans="1:20" ht="174" customHeight="1" x14ac:dyDescent="0.25">
      <c r="A329" s="33" t="s">
        <v>706</v>
      </c>
      <c r="B329" s="34" t="s">
        <v>50</v>
      </c>
      <c r="C329" s="34" t="s">
        <v>757</v>
      </c>
      <c r="D329" s="34" t="s">
        <v>759</v>
      </c>
      <c r="E329" s="34"/>
      <c r="F329" s="58" t="s">
        <v>791</v>
      </c>
      <c r="G329" s="109" t="s">
        <v>1204</v>
      </c>
      <c r="H329" s="99" t="s">
        <v>95</v>
      </c>
      <c r="I329" s="34" t="s">
        <v>95</v>
      </c>
      <c r="J329" s="34" t="str">
        <f>'Степень влияния (ГАБС)'!H323</f>
        <v>Средняя</v>
      </c>
      <c r="K329" s="34"/>
      <c r="L329" s="35">
        <f>'Г(М)ФК (ГАБС)'!I322</f>
        <v>0</v>
      </c>
      <c r="M329" s="35">
        <f>'КФМ (ГАБС)'!E322</f>
        <v>0</v>
      </c>
      <c r="N329" s="34" t="s">
        <v>123</v>
      </c>
      <c r="O329" s="34" t="str">
        <f t="shared" si="4"/>
        <v>Незначимый</v>
      </c>
      <c r="P329" s="34"/>
      <c r="Q329" s="34"/>
      <c r="R329" s="34"/>
      <c r="S329" s="34"/>
      <c r="T329" s="34"/>
    </row>
    <row r="330" spans="1:20" ht="137.25" customHeight="1" x14ac:dyDescent="0.25">
      <c r="A330" s="39" t="s">
        <v>707</v>
      </c>
      <c r="B330" s="16" t="s">
        <v>50</v>
      </c>
      <c r="C330" s="16" t="s">
        <v>760</v>
      </c>
      <c r="D330" s="16" t="s">
        <v>761</v>
      </c>
      <c r="E330" s="16"/>
      <c r="F330" s="15" t="s">
        <v>793</v>
      </c>
      <c r="G330" s="110" t="s">
        <v>1204</v>
      </c>
      <c r="H330" s="100" t="s">
        <v>95</v>
      </c>
      <c r="I330" s="16" t="s">
        <v>801</v>
      </c>
      <c r="J330" s="16" t="str">
        <f>'Степень влияния (ГАБС)'!H324</f>
        <v>Высокая</v>
      </c>
      <c r="K330" s="16"/>
      <c r="L330" s="50">
        <f>'Г(М)ФК (ГАБС)'!I323</f>
        <v>0</v>
      </c>
      <c r="M330" s="50">
        <f>'КФМ (ГАБС)'!E323</f>
        <v>0</v>
      </c>
      <c r="N330" s="16" t="s">
        <v>123</v>
      </c>
      <c r="O330" s="16" t="str">
        <f t="shared" ref="O330:O393" si="5">(IF(OR(J330="Высокая",N330="Высокая",AND(J330="Средняя",N330="Средняя")),"Значимый","Незначимый"))</f>
        <v>Значимый</v>
      </c>
      <c r="P330" s="16"/>
      <c r="Q330" s="16"/>
      <c r="R330" s="16"/>
      <c r="S330" s="16"/>
      <c r="T330" s="16"/>
    </row>
    <row r="331" spans="1:20" ht="137.25" customHeight="1" x14ac:dyDescent="0.25">
      <c r="A331" s="39" t="s">
        <v>708</v>
      </c>
      <c r="B331" s="16" t="s">
        <v>50</v>
      </c>
      <c r="C331" s="16" t="s">
        <v>760</v>
      </c>
      <c r="D331" s="16" t="s">
        <v>762</v>
      </c>
      <c r="E331" s="16"/>
      <c r="F331" s="15" t="s">
        <v>793</v>
      </c>
      <c r="G331" s="110" t="s">
        <v>1204</v>
      </c>
      <c r="H331" s="100" t="s">
        <v>95</v>
      </c>
      <c r="I331" s="16" t="s">
        <v>801</v>
      </c>
      <c r="J331" s="16" t="str">
        <f>'Степень влияния (ГАБС)'!H325</f>
        <v>Высокая</v>
      </c>
      <c r="K331" s="16"/>
      <c r="L331" s="50">
        <f>'Г(М)ФК (ГАБС)'!I324</f>
        <v>0</v>
      </c>
      <c r="M331" s="50">
        <f>'КФМ (ГАБС)'!E324</f>
        <v>0</v>
      </c>
      <c r="N331" s="16" t="s">
        <v>123</v>
      </c>
      <c r="O331" s="16" t="str">
        <f t="shared" si="5"/>
        <v>Значимый</v>
      </c>
      <c r="P331" s="16"/>
      <c r="Q331" s="16"/>
      <c r="R331" s="16"/>
      <c r="S331" s="16"/>
      <c r="T331" s="16"/>
    </row>
    <row r="332" spans="1:20" ht="137.25" customHeight="1" x14ac:dyDescent="0.25">
      <c r="A332" s="38" t="s">
        <v>709</v>
      </c>
      <c r="B332" s="32" t="s">
        <v>50</v>
      </c>
      <c r="C332" s="32" t="s">
        <v>763</v>
      </c>
      <c r="D332" s="32" t="s">
        <v>1089</v>
      </c>
      <c r="E332" s="32"/>
      <c r="F332" s="65" t="s">
        <v>790</v>
      </c>
      <c r="G332" s="86" t="s">
        <v>1205</v>
      </c>
      <c r="H332" s="82" t="s">
        <v>95</v>
      </c>
      <c r="I332" s="32" t="s">
        <v>78</v>
      </c>
      <c r="J332" s="32" t="str">
        <f>'Степень влияния (ГАБС)'!H326</f>
        <v>Высокая</v>
      </c>
      <c r="K332" s="32"/>
      <c r="L332" s="49">
        <f>'Г(М)ФК (ГАБС)'!I325</f>
        <v>0</v>
      </c>
      <c r="M332" s="49">
        <f>'КФМ (ГАБС)'!E325</f>
        <v>0</v>
      </c>
      <c r="N332" s="32" t="s">
        <v>124</v>
      </c>
      <c r="O332" s="32" t="str">
        <f t="shared" si="5"/>
        <v>Значимый</v>
      </c>
      <c r="P332" s="32"/>
      <c r="Q332" s="32"/>
      <c r="R332" s="32"/>
      <c r="S332" s="32"/>
      <c r="T332" s="32"/>
    </row>
    <row r="333" spans="1:20" ht="137.25" customHeight="1" x14ac:dyDescent="0.25">
      <c r="A333" s="38" t="s">
        <v>710</v>
      </c>
      <c r="B333" s="32" t="s">
        <v>50</v>
      </c>
      <c r="C333" s="32" t="s">
        <v>763</v>
      </c>
      <c r="D333" s="32" t="s">
        <v>1090</v>
      </c>
      <c r="E333" s="32"/>
      <c r="F333" s="65" t="s">
        <v>790</v>
      </c>
      <c r="G333" s="86" t="s">
        <v>1205</v>
      </c>
      <c r="H333" s="82" t="s">
        <v>95</v>
      </c>
      <c r="I333" s="32" t="s">
        <v>78</v>
      </c>
      <c r="J333" s="32" t="str">
        <f>'Степень влияния (ГАБС)'!H327</f>
        <v>Высокая</v>
      </c>
      <c r="K333" s="32"/>
      <c r="L333" s="49">
        <f>'Г(М)ФК (ГАБС)'!I326</f>
        <v>0</v>
      </c>
      <c r="M333" s="49">
        <f>'КФМ (ГАБС)'!E326</f>
        <v>0</v>
      </c>
      <c r="N333" s="32" t="s">
        <v>124</v>
      </c>
      <c r="O333" s="32" t="str">
        <f t="shared" si="5"/>
        <v>Значимый</v>
      </c>
      <c r="P333" s="32"/>
      <c r="Q333" s="32"/>
      <c r="R333" s="32"/>
      <c r="S333" s="32"/>
      <c r="T333" s="32"/>
    </row>
    <row r="334" spans="1:20" ht="170.25" customHeight="1" x14ac:dyDescent="0.25">
      <c r="A334" s="38" t="s">
        <v>711</v>
      </c>
      <c r="B334" s="32" t="s">
        <v>50</v>
      </c>
      <c r="C334" s="32" t="s">
        <v>763</v>
      </c>
      <c r="D334" s="32" t="s">
        <v>764</v>
      </c>
      <c r="E334" s="32"/>
      <c r="F334" s="65" t="s">
        <v>790</v>
      </c>
      <c r="G334" s="86" t="s">
        <v>1204</v>
      </c>
      <c r="H334" s="82" t="s">
        <v>798</v>
      </c>
      <c r="I334" s="32" t="s">
        <v>78</v>
      </c>
      <c r="J334" s="32" t="str">
        <f>'Степень влияния (ГАБС)'!H328</f>
        <v>Высокая</v>
      </c>
      <c r="K334" s="32"/>
      <c r="L334" s="49">
        <f>'Г(М)ФК (ГАБС)'!I327</f>
        <v>0</v>
      </c>
      <c r="M334" s="49">
        <f>'КФМ (ГАБС)'!E327</f>
        <v>0</v>
      </c>
      <c r="N334" s="32" t="s">
        <v>124</v>
      </c>
      <c r="O334" s="32" t="str">
        <f t="shared" si="5"/>
        <v>Значимый</v>
      </c>
      <c r="P334" s="32"/>
      <c r="Q334" s="32"/>
      <c r="R334" s="32"/>
      <c r="S334" s="32"/>
      <c r="T334" s="32"/>
    </row>
    <row r="335" spans="1:20" ht="137.25" customHeight="1" x14ac:dyDescent="0.25">
      <c r="A335" s="38" t="s">
        <v>712</v>
      </c>
      <c r="B335" s="32" t="s">
        <v>50</v>
      </c>
      <c r="C335" s="32" t="s">
        <v>763</v>
      </c>
      <c r="D335" s="32" t="s">
        <v>75</v>
      </c>
      <c r="E335" s="32"/>
      <c r="F335" s="65" t="s">
        <v>95</v>
      </c>
      <c r="G335" s="86" t="s">
        <v>1204</v>
      </c>
      <c r="H335" s="82" t="s">
        <v>95</v>
      </c>
      <c r="I335" s="32" t="s">
        <v>78</v>
      </c>
      <c r="J335" s="32" t="str">
        <f>'Степень влияния (ГАБС)'!H329</f>
        <v>Средняя</v>
      </c>
      <c r="K335" s="32"/>
      <c r="L335" s="49">
        <f>'Г(М)ФК (ГАБС)'!I328</f>
        <v>0</v>
      </c>
      <c r="M335" s="49" t="str">
        <f>'КФМ (ГАБС)'!E328</f>
        <v>Х</v>
      </c>
      <c r="N335" s="32" t="s">
        <v>123</v>
      </c>
      <c r="O335" s="32" t="str">
        <f t="shared" si="5"/>
        <v>Незначимый</v>
      </c>
      <c r="P335" s="32"/>
      <c r="Q335" s="32"/>
      <c r="R335" s="32"/>
      <c r="S335" s="32"/>
      <c r="T335" s="32"/>
    </row>
    <row r="336" spans="1:20" ht="137.25" customHeight="1" x14ac:dyDescent="0.25">
      <c r="A336" s="38" t="s">
        <v>713</v>
      </c>
      <c r="B336" s="32" t="s">
        <v>50</v>
      </c>
      <c r="C336" s="32" t="s">
        <v>763</v>
      </c>
      <c r="D336" s="32" t="s">
        <v>76</v>
      </c>
      <c r="E336" s="32"/>
      <c r="F336" s="65" t="s">
        <v>95</v>
      </c>
      <c r="G336" s="86" t="s">
        <v>1204</v>
      </c>
      <c r="H336" s="82" t="s">
        <v>95</v>
      </c>
      <c r="I336" s="32" t="s">
        <v>78</v>
      </c>
      <c r="J336" s="32" t="str">
        <f>'Степень влияния (ГАБС)'!H330</f>
        <v>Средняя</v>
      </c>
      <c r="K336" s="32"/>
      <c r="L336" s="49">
        <f>'Г(М)ФК (ГАБС)'!I329</f>
        <v>0</v>
      </c>
      <c r="M336" s="49" t="str">
        <f>'КФМ (ГАБС)'!E329</f>
        <v>Х</v>
      </c>
      <c r="N336" s="32" t="s">
        <v>123</v>
      </c>
      <c r="O336" s="32" t="str">
        <f t="shared" si="5"/>
        <v>Незначимый</v>
      </c>
      <c r="P336" s="32"/>
      <c r="Q336" s="32"/>
      <c r="R336" s="32"/>
      <c r="S336" s="32"/>
      <c r="T336" s="32"/>
    </row>
    <row r="337" spans="1:20" ht="137.25" customHeight="1" x14ac:dyDescent="0.25">
      <c r="A337" s="36" t="s">
        <v>714</v>
      </c>
      <c r="B337" s="37" t="s">
        <v>50</v>
      </c>
      <c r="C337" s="37" t="s">
        <v>765</v>
      </c>
      <c r="D337" s="37" t="s">
        <v>77</v>
      </c>
      <c r="E337" s="37"/>
      <c r="F337" s="51" t="s">
        <v>789</v>
      </c>
      <c r="G337" s="87" t="s">
        <v>1204</v>
      </c>
      <c r="H337" s="83" t="s">
        <v>95</v>
      </c>
      <c r="I337" s="37" t="s">
        <v>78</v>
      </c>
      <c r="J337" s="37" t="str">
        <f>'Степень влияния (ГАБС)'!H331</f>
        <v>Высокая</v>
      </c>
      <c r="K337" s="37"/>
      <c r="L337" s="47">
        <f>'Г(М)ФК (ГАБС)'!I330</f>
        <v>0</v>
      </c>
      <c r="M337" s="47">
        <f>'КФМ (ГАБС)'!E330</f>
        <v>0</v>
      </c>
      <c r="N337" s="37" t="s">
        <v>123</v>
      </c>
      <c r="O337" s="37" t="str">
        <f t="shared" si="5"/>
        <v>Значимый</v>
      </c>
      <c r="P337" s="37"/>
      <c r="Q337" s="37"/>
      <c r="R337" s="37"/>
      <c r="S337" s="37"/>
      <c r="T337" s="37"/>
    </row>
    <row r="338" spans="1:20" ht="137.25" customHeight="1" x14ac:dyDescent="0.25">
      <c r="A338" s="38" t="s">
        <v>715</v>
      </c>
      <c r="B338" s="32" t="s">
        <v>50</v>
      </c>
      <c r="C338" s="32" t="s">
        <v>766</v>
      </c>
      <c r="D338" s="32" t="s">
        <v>767</v>
      </c>
      <c r="E338" s="32"/>
      <c r="F338" s="65" t="s">
        <v>793</v>
      </c>
      <c r="G338" s="86" t="s">
        <v>1204</v>
      </c>
      <c r="H338" s="82" t="s">
        <v>95</v>
      </c>
      <c r="I338" s="32" t="s">
        <v>801</v>
      </c>
      <c r="J338" s="32" t="str">
        <f>'Степень влияния (ГАБС)'!H332</f>
        <v>Высокая</v>
      </c>
      <c r="K338" s="32"/>
      <c r="L338" s="49">
        <f>'Г(М)ФК (ГАБС)'!I331</f>
        <v>0</v>
      </c>
      <c r="M338" s="49">
        <f>'КФМ (ГАБС)'!E331</f>
        <v>0</v>
      </c>
      <c r="N338" s="32" t="s">
        <v>123</v>
      </c>
      <c r="O338" s="32" t="str">
        <f t="shared" si="5"/>
        <v>Значимый</v>
      </c>
      <c r="P338" s="32"/>
      <c r="Q338" s="32"/>
      <c r="R338" s="32"/>
      <c r="S338" s="32"/>
      <c r="T338" s="32"/>
    </row>
    <row r="339" spans="1:20" ht="137.25" customHeight="1" x14ac:dyDescent="0.25">
      <c r="A339" s="38" t="s">
        <v>716</v>
      </c>
      <c r="B339" s="32" t="s">
        <v>50</v>
      </c>
      <c r="C339" s="32" t="s">
        <v>766</v>
      </c>
      <c r="D339" s="32" t="s">
        <v>768</v>
      </c>
      <c r="E339" s="32"/>
      <c r="F339" s="65" t="s">
        <v>793</v>
      </c>
      <c r="G339" s="86" t="s">
        <v>1204</v>
      </c>
      <c r="H339" s="82" t="s">
        <v>95</v>
      </c>
      <c r="I339" s="32" t="s">
        <v>801</v>
      </c>
      <c r="J339" s="32" t="str">
        <f>'Степень влияния (ГАБС)'!H333</f>
        <v>Высокая</v>
      </c>
      <c r="K339" s="32"/>
      <c r="L339" s="49">
        <f>'Г(М)ФК (ГАБС)'!I332</f>
        <v>0</v>
      </c>
      <c r="M339" s="49">
        <f>'КФМ (ГАБС)'!E332</f>
        <v>0</v>
      </c>
      <c r="N339" s="32" t="s">
        <v>123</v>
      </c>
      <c r="O339" s="32" t="str">
        <f t="shared" si="5"/>
        <v>Значимый</v>
      </c>
      <c r="P339" s="32"/>
      <c r="Q339" s="32"/>
      <c r="R339" s="32"/>
      <c r="S339" s="32"/>
      <c r="T339" s="32"/>
    </row>
    <row r="340" spans="1:20" ht="137.25" customHeight="1" x14ac:dyDescent="0.25">
      <c r="A340" s="33" t="s">
        <v>717</v>
      </c>
      <c r="B340" s="34" t="s">
        <v>50</v>
      </c>
      <c r="C340" s="34" t="s">
        <v>769</v>
      </c>
      <c r="D340" s="34" t="s">
        <v>1089</v>
      </c>
      <c r="E340" s="34"/>
      <c r="F340" s="58" t="s">
        <v>790</v>
      </c>
      <c r="G340" s="109" t="s">
        <v>1205</v>
      </c>
      <c r="H340" s="99" t="s">
        <v>95</v>
      </c>
      <c r="I340" s="34" t="s">
        <v>78</v>
      </c>
      <c r="J340" s="34" t="str">
        <f>'Степень влияния (ГАБС)'!H334</f>
        <v>Высокая</v>
      </c>
      <c r="K340" s="34"/>
      <c r="L340" s="35">
        <f>'Г(М)ФК (ГАБС)'!I333</f>
        <v>0</v>
      </c>
      <c r="M340" s="35">
        <f>'КФМ (ГАБС)'!E333</f>
        <v>0</v>
      </c>
      <c r="N340" s="34" t="s">
        <v>124</v>
      </c>
      <c r="O340" s="34" t="str">
        <f t="shared" si="5"/>
        <v>Значимый</v>
      </c>
      <c r="P340" s="34"/>
      <c r="Q340" s="34"/>
      <c r="R340" s="34"/>
      <c r="S340" s="34"/>
      <c r="T340" s="34"/>
    </row>
    <row r="341" spans="1:20" ht="137.25" customHeight="1" x14ac:dyDescent="0.25">
      <c r="A341" s="33" t="s">
        <v>718</v>
      </c>
      <c r="B341" s="34" t="s">
        <v>50</v>
      </c>
      <c r="C341" s="34" t="s">
        <v>769</v>
      </c>
      <c r="D341" s="34" t="s">
        <v>1090</v>
      </c>
      <c r="E341" s="34"/>
      <c r="F341" s="58" t="s">
        <v>790</v>
      </c>
      <c r="G341" s="109" t="s">
        <v>1205</v>
      </c>
      <c r="H341" s="99" t="s">
        <v>95</v>
      </c>
      <c r="I341" s="34" t="s">
        <v>78</v>
      </c>
      <c r="J341" s="34" t="str">
        <f>'Степень влияния (ГАБС)'!H335</f>
        <v>Высокая</v>
      </c>
      <c r="K341" s="34"/>
      <c r="L341" s="35">
        <f>'Г(М)ФК (ГАБС)'!I334</f>
        <v>0</v>
      </c>
      <c r="M341" s="35">
        <f>'КФМ (ГАБС)'!E334</f>
        <v>0</v>
      </c>
      <c r="N341" s="34" t="s">
        <v>124</v>
      </c>
      <c r="O341" s="34" t="str">
        <f t="shared" si="5"/>
        <v>Значимый</v>
      </c>
      <c r="P341" s="34"/>
      <c r="Q341" s="34"/>
      <c r="R341" s="34"/>
      <c r="S341" s="34"/>
      <c r="T341" s="34"/>
    </row>
    <row r="342" spans="1:20" ht="137.25" customHeight="1" x14ac:dyDescent="0.25">
      <c r="A342" s="33" t="s">
        <v>719</v>
      </c>
      <c r="B342" s="34" t="s">
        <v>50</v>
      </c>
      <c r="C342" s="34" t="s">
        <v>769</v>
      </c>
      <c r="D342" s="34" t="s">
        <v>75</v>
      </c>
      <c r="E342" s="34"/>
      <c r="F342" s="58" t="s">
        <v>95</v>
      </c>
      <c r="G342" s="109" t="s">
        <v>1204</v>
      </c>
      <c r="H342" s="99" t="s">
        <v>95</v>
      </c>
      <c r="I342" s="34" t="s">
        <v>78</v>
      </c>
      <c r="J342" s="34" t="str">
        <f>'Степень влияния (ГАБС)'!H336</f>
        <v>Средняя</v>
      </c>
      <c r="K342" s="34"/>
      <c r="L342" s="35">
        <f>'Г(М)ФК (ГАБС)'!I335</f>
        <v>0</v>
      </c>
      <c r="M342" s="35" t="str">
        <f>'КФМ (ГАБС)'!E335</f>
        <v>Х</v>
      </c>
      <c r="N342" s="34" t="s">
        <v>123</v>
      </c>
      <c r="O342" s="34" t="str">
        <f t="shared" si="5"/>
        <v>Незначимый</v>
      </c>
      <c r="P342" s="34"/>
      <c r="Q342" s="34"/>
      <c r="R342" s="34"/>
      <c r="S342" s="34"/>
      <c r="T342" s="34"/>
    </row>
    <row r="343" spans="1:20" ht="137.25" customHeight="1" x14ac:dyDescent="0.25">
      <c r="A343" s="33" t="s">
        <v>720</v>
      </c>
      <c r="B343" s="34" t="s">
        <v>50</v>
      </c>
      <c r="C343" s="34" t="s">
        <v>769</v>
      </c>
      <c r="D343" s="34" t="s">
        <v>76</v>
      </c>
      <c r="E343" s="34"/>
      <c r="F343" s="58" t="s">
        <v>95</v>
      </c>
      <c r="G343" s="109" t="s">
        <v>1204</v>
      </c>
      <c r="H343" s="99" t="s">
        <v>95</v>
      </c>
      <c r="I343" s="34" t="s">
        <v>78</v>
      </c>
      <c r="J343" s="34" t="str">
        <f>'Степень влияния (ГАБС)'!H337</f>
        <v>Средняя</v>
      </c>
      <c r="K343" s="34"/>
      <c r="L343" s="35">
        <f>'Г(М)ФК (ГАБС)'!I336</f>
        <v>0</v>
      </c>
      <c r="M343" s="35" t="str">
        <f>'КФМ (ГАБС)'!E336</f>
        <v>Х</v>
      </c>
      <c r="N343" s="34" t="s">
        <v>123</v>
      </c>
      <c r="O343" s="34" t="str">
        <f t="shared" si="5"/>
        <v>Незначимый</v>
      </c>
      <c r="P343" s="34"/>
      <c r="Q343" s="34"/>
      <c r="R343" s="34"/>
      <c r="S343" s="34"/>
      <c r="T343" s="34"/>
    </row>
    <row r="344" spans="1:20" ht="137.25" customHeight="1" x14ac:dyDescent="0.25">
      <c r="A344" s="39" t="s">
        <v>721</v>
      </c>
      <c r="B344" s="16" t="s">
        <v>50</v>
      </c>
      <c r="C344" s="16" t="s">
        <v>770</v>
      </c>
      <c r="D344" s="16" t="s">
        <v>77</v>
      </c>
      <c r="E344" s="16"/>
      <c r="F344" s="15" t="s">
        <v>789</v>
      </c>
      <c r="G344" s="110" t="s">
        <v>1204</v>
      </c>
      <c r="H344" s="100" t="s">
        <v>95</v>
      </c>
      <c r="I344" s="16" t="s">
        <v>800</v>
      </c>
      <c r="J344" s="16" t="str">
        <f>'Степень влияния (ГАБС)'!H338</f>
        <v>Высокая</v>
      </c>
      <c r="K344" s="16"/>
      <c r="L344" s="50">
        <f>'Г(М)ФК (ГАБС)'!I337</f>
        <v>0</v>
      </c>
      <c r="M344" s="50">
        <f>'КФМ (ГАБС)'!E337</f>
        <v>0</v>
      </c>
      <c r="N344" s="16" t="s">
        <v>123</v>
      </c>
      <c r="O344" s="16" t="str">
        <f t="shared" si="5"/>
        <v>Значимый</v>
      </c>
      <c r="P344" s="16"/>
      <c r="Q344" s="16"/>
      <c r="R344" s="16"/>
      <c r="S344" s="16"/>
      <c r="T344" s="16"/>
    </row>
    <row r="345" spans="1:20" ht="168.75" customHeight="1" x14ac:dyDescent="0.25">
      <c r="A345" s="39" t="s">
        <v>722</v>
      </c>
      <c r="B345" s="16" t="s">
        <v>50</v>
      </c>
      <c r="C345" s="16" t="s">
        <v>770</v>
      </c>
      <c r="D345" s="16" t="s">
        <v>78</v>
      </c>
      <c r="E345" s="16"/>
      <c r="F345" s="15" t="s">
        <v>791</v>
      </c>
      <c r="G345" s="110" t="s">
        <v>1204</v>
      </c>
      <c r="H345" s="100" t="s">
        <v>95</v>
      </c>
      <c r="I345" s="16" t="s">
        <v>95</v>
      </c>
      <c r="J345" s="16" t="str">
        <f>'Степень влияния (ГАБС)'!H339</f>
        <v>Средняя</v>
      </c>
      <c r="K345" s="16"/>
      <c r="L345" s="50">
        <f>'Г(М)ФК (ГАБС)'!I338</f>
        <v>0</v>
      </c>
      <c r="M345" s="50">
        <f>'КФМ (ГАБС)'!E338</f>
        <v>0</v>
      </c>
      <c r="N345" s="16" t="s">
        <v>123</v>
      </c>
      <c r="O345" s="16" t="str">
        <f t="shared" si="5"/>
        <v>Незначимый</v>
      </c>
      <c r="P345" s="16"/>
      <c r="Q345" s="16"/>
      <c r="R345" s="16"/>
      <c r="S345" s="16"/>
      <c r="T345" s="16"/>
    </row>
    <row r="346" spans="1:20" ht="137.25" customHeight="1" x14ac:dyDescent="0.25">
      <c r="A346" s="33" t="s">
        <v>723</v>
      </c>
      <c r="B346" s="34" t="s">
        <v>50</v>
      </c>
      <c r="C346" s="34" t="s">
        <v>771</v>
      </c>
      <c r="D346" s="34" t="s">
        <v>772</v>
      </c>
      <c r="E346" s="34"/>
      <c r="F346" s="58" t="s">
        <v>793</v>
      </c>
      <c r="G346" s="109" t="s">
        <v>1204</v>
      </c>
      <c r="H346" s="99" t="s">
        <v>95</v>
      </c>
      <c r="I346" s="34" t="s">
        <v>113</v>
      </c>
      <c r="J346" s="34" t="str">
        <f>'Степень влияния (ГАБС)'!H340</f>
        <v>Высокая</v>
      </c>
      <c r="K346" s="34"/>
      <c r="L346" s="35">
        <f>'Г(М)ФК (ГАБС)'!I339</f>
        <v>0</v>
      </c>
      <c r="M346" s="35">
        <f>'КФМ (ГАБС)'!E339</f>
        <v>0</v>
      </c>
      <c r="N346" s="34" t="s">
        <v>123</v>
      </c>
      <c r="O346" s="34" t="str">
        <f t="shared" si="5"/>
        <v>Значимый</v>
      </c>
      <c r="P346" s="34"/>
      <c r="Q346" s="34"/>
      <c r="R346" s="34"/>
      <c r="S346" s="34"/>
      <c r="T346" s="34"/>
    </row>
    <row r="347" spans="1:20" ht="137.25" customHeight="1" x14ac:dyDescent="0.25">
      <c r="A347" s="33" t="s">
        <v>724</v>
      </c>
      <c r="B347" s="34" t="s">
        <v>50</v>
      </c>
      <c r="C347" s="34" t="s">
        <v>771</v>
      </c>
      <c r="D347" s="34" t="s">
        <v>773</v>
      </c>
      <c r="E347" s="34"/>
      <c r="F347" s="58" t="s">
        <v>793</v>
      </c>
      <c r="G347" s="109" t="s">
        <v>1204</v>
      </c>
      <c r="H347" s="99" t="s">
        <v>95</v>
      </c>
      <c r="I347" s="34" t="s">
        <v>113</v>
      </c>
      <c r="J347" s="34" t="str">
        <f>'Степень влияния (ГАБС)'!H341</f>
        <v>Высокая</v>
      </c>
      <c r="K347" s="34"/>
      <c r="L347" s="35">
        <f>'Г(М)ФК (ГАБС)'!I340</f>
        <v>0</v>
      </c>
      <c r="M347" s="35">
        <f>'КФМ (ГАБС)'!E340</f>
        <v>0</v>
      </c>
      <c r="N347" s="34" t="s">
        <v>123</v>
      </c>
      <c r="O347" s="34" t="str">
        <f t="shared" si="5"/>
        <v>Значимый</v>
      </c>
      <c r="P347" s="34"/>
      <c r="Q347" s="34"/>
      <c r="R347" s="34"/>
      <c r="S347" s="34"/>
      <c r="T347" s="34"/>
    </row>
    <row r="348" spans="1:20" ht="137.25" customHeight="1" x14ac:dyDescent="0.25">
      <c r="A348" s="39" t="s">
        <v>725</v>
      </c>
      <c r="B348" s="16" t="s">
        <v>50</v>
      </c>
      <c r="C348" s="16" t="s">
        <v>774</v>
      </c>
      <c r="D348" s="16" t="s">
        <v>775</v>
      </c>
      <c r="E348" s="16"/>
      <c r="F348" s="15" t="s">
        <v>793</v>
      </c>
      <c r="G348" s="110" t="s">
        <v>1204</v>
      </c>
      <c r="H348" s="100" t="s">
        <v>95</v>
      </c>
      <c r="I348" s="16" t="s">
        <v>801</v>
      </c>
      <c r="J348" s="16" t="str">
        <f>'Степень влияния (ГАБС)'!H342</f>
        <v>Высокая</v>
      </c>
      <c r="K348" s="16"/>
      <c r="L348" s="50">
        <f>'Г(М)ФК (ГАБС)'!I341</f>
        <v>0</v>
      </c>
      <c r="M348" s="50">
        <f>'КФМ (ГАБС)'!E341</f>
        <v>0</v>
      </c>
      <c r="N348" s="16" t="s">
        <v>123</v>
      </c>
      <c r="O348" s="16" t="str">
        <f t="shared" si="5"/>
        <v>Значимый</v>
      </c>
      <c r="P348" s="16"/>
      <c r="Q348" s="16"/>
      <c r="R348" s="16"/>
      <c r="S348" s="16"/>
      <c r="T348" s="16"/>
    </row>
    <row r="349" spans="1:20" ht="137.25" customHeight="1" x14ac:dyDescent="0.25">
      <c r="A349" s="39" t="s">
        <v>726</v>
      </c>
      <c r="B349" s="16" t="s">
        <v>50</v>
      </c>
      <c r="C349" s="16" t="s">
        <v>774</v>
      </c>
      <c r="D349" s="16" t="s">
        <v>776</v>
      </c>
      <c r="E349" s="16"/>
      <c r="F349" s="15" t="s">
        <v>793</v>
      </c>
      <c r="G349" s="110" t="s">
        <v>1204</v>
      </c>
      <c r="H349" s="100" t="s">
        <v>95</v>
      </c>
      <c r="I349" s="16" t="s">
        <v>801</v>
      </c>
      <c r="J349" s="16" t="str">
        <f>'Степень влияния (ГАБС)'!H343</f>
        <v>Высокая</v>
      </c>
      <c r="K349" s="16"/>
      <c r="L349" s="50">
        <f>'Г(М)ФК (ГАБС)'!I342</f>
        <v>0</v>
      </c>
      <c r="M349" s="50">
        <f>'КФМ (ГАБС)'!E342</f>
        <v>0</v>
      </c>
      <c r="N349" s="16" t="s">
        <v>123</v>
      </c>
      <c r="O349" s="16" t="str">
        <f t="shared" si="5"/>
        <v>Значимый</v>
      </c>
      <c r="P349" s="16"/>
      <c r="Q349" s="16"/>
      <c r="R349" s="16"/>
      <c r="S349" s="16"/>
      <c r="T349" s="16"/>
    </row>
    <row r="350" spans="1:20" ht="137.25" customHeight="1" x14ac:dyDescent="0.25">
      <c r="A350" s="38" t="s">
        <v>727</v>
      </c>
      <c r="B350" s="32" t="s">
        <v>51</v>
      </c>
      <c r="C350" s="32" t="s">
        <v>777</v>
      </c>
      <c r="D350" s="32" t="s">
        <v>1115</v>
      </c>
      <c r="E350" s="32"/>
      <c r="F350" s="65" t="s">
        <v>794</v>
      </c>
      <c r="G350" s="86" t="s">
        <v>1204</v>
      </c>
      <c r="H350" s="82" t="s">
        <v>802</v>
      </c>
      <c r="I350" s="32" t="s">
        <v>78</v>
      </c>
      <c r="J350" s="32" t="str">
        <f>'Степень влияния (ГАБС)'!H344</f>
        <v>Высокая</v>
      </c>
      <c r="K350" s="32"/>
      <c r="L350" s="49">
        <f>'Г(М)ФК (ГАБС)'!I343</f>
        <v>0</v>
      </c>
      <c r="M350" s="49">
        <f>'КФМ (ГАБС)'!E343</f>
        <v>0</v>
      </c>
      <c r="N350" s="32" t="s">
        <v>123</v>
      </c>
      <c r="O350" s="32" t="str">
        <f t="shared" si="5"/>
        <v>Значимый</v>
      </c>
      <c r="P350" s="32"/>
      <c r="Q350" s="32"/>
      <c r="R350" s="32"/>
      <c r="S350" s="32"/>
      <c r="T350" s="32"/>
    </row>
    <row r="351" spans="1:20" ht="137.25" customHeight="1" x14ac:dyDescent="0.25">
      <c r="A351" s="38" t="s">
        <v>728</v>
      </c>
      <c r="B351" s="32" t="s">
        <v>51</v>
      </c>
      <c r="C351" s="32" t="s">
        <v>777</v>
      </c>
      <c r="D351" s="32" t="s">
        <v>778</v>
      </c>
      <c r="E351" s="32"/>
      <c r="F351" s="65" t="s">
        <v>95</v>
      </c>
      <c r="G351" s="86" t="s">
        <v>1204</v>
      </c>
      <c r="H351" s="82" t="s">
        <v>95</v>
      </c>
      <c r="I351" s="32" t="s">
        <v>457</v>
      </c>
      <c r="J351" s="32" t="str">
        <f>'Степень влияния (ГАБС)'!H345</f>
        <v>Низкая</v>
      </c>
      <c r="K351" s="32"/>
      <c r="L351" s="49">
        <f>'Г(М)ФК (ГАБС)'!I344</f>
        <v>0</v>
      </c>
      <c r="M351" s="49" t="str">
        <f>'КФМ (ГАБС)'!E344</f>
        <v>Х</v>
      </c>
      <c r="N351" s="32" t="s">
        <v>123</v>
      </c>
      <c r="O351" s="32" t="str">
        <f t="shared" si="5"/>
        <v>Незначимый</v>
      </c>
      <c r="P351" s="32"/>
      <c r="Q351" s="32"/>
      <c r="R351" s="32"/>
      <c r="S351" s="32"/>
      <c r="T351" s="32"/>
    </row>
    <row r="352" spans="1:20" ht="137.25" customHeight="1" x14ac:dyDescent="0.25">
      <c r="A352" s="36" t="s">
        <v>729</v>
      </c>
      <c r="B352" s="37" t="s">
        <v>51</v>
      </c>
      <c r="C352" s="37" t="s">
        <v>779</v>
      </c>
      <c r="D352" s="37" t="s">
        <v>1116</v>
      </c>
      <c r="E352" s="37"/>
      <c r="F352" s="51" t="s">
        <v>794</v>
      </c>
      <c r="G352" s="87" t="s">
        <v>1204</v>
      </c>
      <c r="H352" s="83" t="s">
        <v>802</v>
      </c>
      <c r="I352" s="37" t="s">
        <v>78</v>
      </c>
      <c r="J352" s="37" t="str">
        <f>'Степень влияния (ГАБС)'!H346</f>
        <v>Высокая</v>
      </c>
      <c r="K352" s="37"/>
      <c r="L352" s="47">
        <f>'Г(М)ФК (ГАБС)'!I345</f>
        <v>0</v>
      </c>
      <c r="M352" s="47">
        <f>'КФМ (ГАБС)'!E345</f>
        <v>0</v>
      </c>
      <c r="N352" s="37" t="s">
        <v>124</v>
      </c>
      <c r="O352" s="37" t="str">
        <f t="shared" si="5"/>
        <v>Значимый</v>
      </c>
      <c r="P352" s="37"/>
      <c r="Q352" s="37"/>
      <c r="R352" s="37"/>
      <c r="S352" s="37"/>
      <c r="T352" s="37"/>
    </row>
    <row r="353" spans="1:20" ht="137.25" customHeight="1" x14ac:dyDescent="0.25">
      <c r="A353" s="36" t="s">
        <v>730</v>
      </c>
      <c r="B353" s="37" t="s">
        <v>51</v>
      </c>
      <c r="C353" s="37" t="s">
        <v>779</v>
      </c>
      <c r="D353" s="37" t="s">
        <v>780</v>
      </c>
      <c r="E353" s="37"/>
      <c r="F353" s="51" t="s">
        <v>95</v>
      </c>
      <c r="G353" s="87" t="s">
        <v>1204</v>
      </c>
      <c r="H353" s="83" t="s">
        <v>95</v>
      </c>
      <c r="I353" s="37" t="s">
        <v>457</v>
      </c>
      <c r="J353" s="37" t="str">
        <f>'Степень влияния (ГАБС)'!H347</f>
        <v>Низкая</v>
      </c>
      <c r="K353" s="37"/>
      <c r="L353" s="47">
        <f>'Г(М)ФК (ГАБС)'!I346</f>
        <v>0</v>
      </c>
      <c r="M353" s="47" t="str">
        <f>'КФМ (ГАБС)'!E346</f>
        <v>Х</v>
      </c>
      <c r="N353" s="37" t="s">
        <v>123</v>
      </c>
      <c r="O353" s="37" t="str">
        <f t="shared" si="5"/>
        <v>Незначимый</v>
      </c>
      <c r="P353" s="37"/>
      <c r="Q353" s="37"/>
      <c r="R353" s="37"/>
      <c r="S353" s="37"/>
      <c r="T353" s="37"/>
    </row>
    <row r="354" spans="1:20" ht="137.25" customHeight="1" x14ac:dyDescent="0.25">
      <c r="A354" s="38" t="s">
        <v>731</v>
      </c>
      <c r="B354" s="32" t="s">
        <v>51</v>
      </c>
      <c r="C354" s="32" t="s">
        <v>1117</v>
      </c>
      <c r="D354" s="32" t="s">
        <v>1118</v>
      </c>
      <c r="E354" s="32"/>
      <c r="F354" s="65" t="s">
        <v>95</v>
      </c>
      <c r="G354" s="86" t="s">
        <v>1204</v>
      </c>
      <c r="H354" s="82" t="s">
        <v>95</v>
      </c>
      <c r="I354" s="32" t="s">
        <v>457</v>
      </c>
      <c r="J354" s="32" t="str">
        <f>'Степень влияния (ГАБС)'!H348</f>
        <v>Низкая</v>
      </c>
      <c r="K354" s="32"/>
      <c r="L354" s="49">
        <f>'Г(М)ФК (ГАБС)'!I347</f>
        <v>0</v>
      </c>
      <c r="M354" s="49" t="str">
        <f>'КФМ (ГАБС)'!E347</f>
        <v>Х</v>
      </c>
      <c r="N354" s="32" t="s">
        <v>123</v>
      </c>
      <c r="O354" s="32" t="str">
        <f t="shared" si="5"/>
        <v>Незначимый</v>
      </c>
      <c r="P354" s="32"/>
      <c r="Q354" s="32"/>
      <c r="R354" s="32"/>
      <c r="S354" s="32"/>
      <c r="T354" s="32"/>
    </row>
    <row r="355" spans="1:20" ht="137.25" customHeight="1" x14ac:dyDescent="0.25">
      <c r="A355" s="38" t="s">
        <v>732</v>
      </c>
      <c r="B355" s="32" t="s">
        <v>51</v>
      </c>
      <c r="C355" s="32" t="s">
        <v>1117</v>
      </c>
      <c r="D355" s="32" t="s">
        <v>781</v>
      </c>
      <c r="E355" s="32"/>
      <c r="F355" s="65" t="s">
        <v>794</v>
      </c>
      <c r="G355" s="86" t="s">
        <v>1204</v>
      </c>
      <c r="H355" s="82" t="s">
        <v>802</v>
      </c>
      <c r="I355" s="32" t="s">
        <v>803</v>
      </c>
      <c r="J355" s="32" t="str">
        <f>'Степень влияния (ГАБС)'!H349</f>
        <v>Средняя</v>
      </c>
      <c r="K355" s="32"/>
      <c r="L355" s="49">
        <f>'Г(М)ФК (ГАБС)'!I348</f>
        <v>0</v>
      </c>
      <c r="M355" s="49">
        <f>'КФМ (ГАБС)'!E348</f>
        <v>0</v>
      </c>
      <c r="N355" s="32" t="s">
        <v>123</v>
      </c>
      <c r="O355" s="32" t="str">
        <f t="shared" si="5"/>
        <v>Незначимый</v>
      </c>
      <c r="P355" s="32"/>
      <c r="Q355" s="32"/>
      <c r="R355" s="32"/>
      <c r="S355" s="32"/>
      <c r="T355" s="32"/>
    </row>
    <row r="356" spans="1:20" ht="243" customHeight="1" x14ac:dyDescent="0.25">
      <c r="A356" s="38" t="s">
        <v>733</v>
      </c>
      <c r="B356" s="32" t="s">
        <v>51</v>
      </c>
      <c r="C356" s="32" t="s">
        <v>1117</v>
      </c>
      <c r="D356" s="32" t="s">
        <v>1119</v>
      </c>
      <c r="E356" s="32"/>
      <c r="F356" s="65" t="s">
        <v>795</v>
      </c>
      <c r="G356" s="86" t="s">
        <v>1204</v>
      </c>
      <c r="H356" s="82" t="s">
        <v>802</v>
      </c>
      <c r="I356" s="32" t="s">
        <v>78</v>
      </c>
      <c r="J356" s="32" t="str">
        <f>'Степень влияния (ГАБС)'!H350</f>
        <v>Высокая</v>
      </c>
      <c r="K356" s="32"/>
      <c r="L356" s="49">
        <f>'Г(М)ФК (ГАБС)'!I349</f>
        <v>0</v>
      </c>
      <c r="M356" s="49">
        <f>'КФМ (ГАБС)'!E349</f>
        <v>0</v>
      </c>
      <c r="N356" s="32" t="s">
        <v>123</v>
      </c>
      <c r="O356" s="32" t="str">
        <f t="shared" si="5"/>
        <v>Значимый</v>
      </c>
      <c r="P356" s="32"/>
      <c r="Q356" s="32"/>
      <c r="R356" s="32"/>
      <c r="S356" s="32"/>
      <c r="T356" s="32"/>
    </row>
    <row r="357" spans="1:20" ht="137.25" customHeight="1" x14ac:dyDescent="0.25">
      <c r="A357" s="38" t="s">
        <v>734</v>
      </c>
      <c r="B357" s="32" t="s">
        <v>51</v>
      </c>
      <c r="C357" s="32" t="s">
        <v>1117</v>
      </c>
      <c r="D357" s="32" t="s">
        <v>782</v>
      </c>
      <c r="E357" s="32"/>
      <c r="F357" s="65" t="s">
        <v>794</v>
      </c>
      <c r="G357" s="86" t="s">
        <v>1204</v>
      </c>
      <c r="H357" s="82" t="s">
        <v>802</v>
      </c>
      <c r="I357" s="32" t="s">
        <v>78</v>
      </c>
      <c r="J357" s="32" t="str">
        <f>'Степень влияния (ГАБС)'!H351</f>
        <v>Высокая</v>
      </c>
      <c r="K357" s="32"/>
      <c r="L357" s="49">
        <f>'Г(М)ФК (ГАБС)'!I350</f>
        <v>0</v>
      </c>
      <c r="M357" s="49">
        <f>'КФМ (ГАБС)'!E350</f>
        <v>0</v>
      </c>
      <c r="N357" s="32" t="s">
        <v>123</v>
      </c>
      <c r="O357" s="32" t="str">
        <f t="shared" si="5"/>
        <v>Значимый</v>
      </c>
      <c r="P357" s="32"/>
      <c r="Q357" s="32"/>
      <c r="R357" s="32"/>
      <c r="S357" s="32"/>
      <c r="T357" s="32"/>
    </row>
    <row r="358" spans="1:20" ht="225.75" customHeight="1" x14ac:dyDescent="0.25">
      <c r="A358" s="36" t="s">
        <v>735</v>
      </c>
      <c r="B358" s="37" t="s">
        <v>50</v>
      </c>
      <c r="C358" s="37" t="s">
        <v>783</v>
      </c>
      <c r="D358" s="37" t="s">
        <v>1150</v>
      </c>
      <c r="E358" s="37"/>
      <c r="F358" s="51" t="s">
        <v>795</v>
      </c>
      <c r="G358" s="87" t="s">
        <v>1204</v>
      </c>
      <c r="H358" s="83" t="s">
        <v>95</v>
      </c>
      <c r="I358" s="37" t="s">
        <v>448</v>
      </c>
      <c r="J358" s="37" t="str">
        <f>'Степень влияния (ГАБС)'!H352</f>
        <v>Высокая</v>
      </c>
      <c r="K358" s="37"/>
      <c r="L358" s="47">
        <f>'Г(М)ФК (ГАБС)'!I351</f>
        <v>0</v>
      </c>
      <c r="M358" s="47">
        <f>'КФМ (ГАБС)'!E351</f>
        <v>0</v>
      </c>
      <c r="N358" s="37" t="s">
        <v>123</v>
      </c>
      <c r="O358" s="37" t="str">
        <f t="shared" si="5"/>
        <v>Значимый</v>
      </c>
      <c r="P358" s="37"/>
      <c r="Q358" s="37"/>
      <c r="R358" s="37"/>
      <c r="S358" s="37"/>
      <c r="T358" s="37"/>
    </row>
    <row r="359" spans="1:20" ht="137.25" customHeight="1" x14ac:dyDescent="0.25">
      <c r="A359" s="36" t="s">
        <v>736</v>
      </c>
      <c r="B359" s="37" t="s">
        <v>50</v>
      </c>
      <c r="C359" s="37" t="s">
        <v>783</v>
      </c>
      <c r="D359" s="37" t="s">
        <v>784</v>
      </c>
      <c r="E359" s="37"/>
      <c r="F359" s="51" t="s">
        <v>794</v>
      </c>
      <c r="G359" s="87" t="s">
        <v>1204</v>
      </c>
      <c r="H359" s="83" t="s">
        <v>802</v>
      </c>
      <c r="I359" s="37" t="s">
        <v>78</v>
      </c>
      <c r="J359" s="37" t="str">
        <f>'Степень влияния (ГАБС)'!H353</f>
        <v>Высокая</v>
      </c>
      <c r="K359" s="37"/>
      <c r="L359" s="47">
        <f>'Г(М)ФК (ГАБС)'!I352</f>
        <v>0</v>
      </c>
      <c r="M359" s="47">
        <f>'КФМ (ГАБС)'!E352</f>
        <v>0</v>
      </c>
      <c r="N359" s="37" t="s">
        <v>123</v>
      </c>
      <c r="O359" s="37" t="str">
        <f t="shared" si="5"/>
        <v>Значимый</v>
      </c>
      <c r="P359" s="37"/>
      <c r="Q359" s="37"/>
      <c r="R359" s="37"/>
      <c r="S359" s="37"/>
      <c r="T359" s="37"/>
    </row>
    <row r="360" spans="1:20" ht="137.25" customHeight="1" x14ac:dyDescent="0.25">
      <c r="A360" s="36" t="s">
        <v>737</v>
      </c>
      <c r="B360" s="37" t="s">
        <v>50</v>
      </c>
      <c r="C360" s="37" t="s">
        <v>783</v>
      </c>
      <c r="D360" s="37" t="s">
        <v>785</v>
      </c>
      <c r="E360" s="37"/>
      <c r="F360" s="51" t="s">
        <v>794</v>
      </c>
      <c r="G360" s="87" t="s">
        <v>1204</v>
      </c>
      <c r="H360" s="83" t="s">
        <v>802</v>
      </c>
      <c r="I360" s="37" t="s">
        <v>95</v>
      </c>
      <c r="J360" s="37" t="str">
        <f>'Степень влияния (ГАБС)'!H354</f>
        <v>Средняя</v>
      </c>
      <c r="K360" s="37"/>
      <c r="L360" s="47">
        <f>'Г(М)ФК (ГАБС)'!I353</f>
        <v>0</v>
      </c>
      <c r="M360" s="47">
        <f>'КФМ (ГАБС)'!E353</f>
        <v>0</v>
      </c>
      <c r="N360" s="37" t="s">
        <v>123</v>
      </c>
      <c r="O360" s="37" t="str">
        <f t="shared" si="5"/>
        <v>Незначимый</v>
      </c>
      <c r="P360" s="37"/>
      <c r="Q360" s="37"/>
      <c r="R360" s="37"/>
      <c r="S360" s="37"/>
      <c r="T360" s="37"/>
    </row>
    <row r="361" spans="1:20" ht="137.25" customHeight="1" x14ac:dyDescent="0.25">
      <c r="A361" s="38" t="s">
        <v>738</v>
      </c>
      <c r="B361" s="32" t="s">
        <v>50</v>
      </c>
      <c r="C361" s="32" t="s">
        <v>1120</v>
      </c>
      <c r="D361" s="32" t="s">
        <v>88</v>
      </c>
      <c r="E361" s="32"/>
      <c r="F361" s="65" t="s">
        <v>97</v>
      </c>
      <c r="G361" s="86" t="s">
        <v>1204</v>
      </c>
      <c r="H361" s="82" t="s">
        <v>95</v>
      </c>
      <c r="I361" s="32" t="s">
        <v>799</v>
      </c>
      <c r="J361" s="32" t="str">
        <f>'Степень влияния (ГАБС)'!H355</f>
        <v>Высокая</v>
      </c>
      <c r="K361" s="32"/>
      <c r="L361" s="49">
        <f>'Г(М)ФК (ГАБС)'!I354</f>
        <v>0</v>
      </c>
      <c r="M361" s="49">
        <f>'КФМ (ГАБС)'!E354</f>
        <v>0</v>
      </c>
      <c r="N361" s="32" t="s">
        <v>123</v>
      </c>
      <c r="O361" s="32" t="str">
        <f t="shared" si="5"/>
        <v>Значимый</v>
      </c>
      <c r="P361" s="32"/>
      <c r="Q361" s="32"/>
      <c r="R361" s="32"/>
      <c r="S361" s="32"/>
      <c r="T361" s="32"/>
    </row>
    <row r="362" spans="1:20" ht="137.25" customHeight="1" x14ac:dyDescent="0.25">
      <c r="A362" s="38" t="s">
        <v>739</v>
      </c>
      <c r="B362" s="32" t="s">
        <v>50</v>
      </c>
      <c r="C362" s="32" t="s">
        <v>1120</v>
      </c>
      <c r="D362" s="32" t="s">
        <v>72</v>
      </c>
      <c r="E362" s="32"/>
      <c r="F362" s="65" t="s">
        <v>794</v>
      </c>
      <c r="G362" s="86" t="s">
        <v>1204</v>
      </c>
      <c r="H362" s="82" t="s">
        <v>95</v>
      </c>
      <c r="I362" s="32" t="s">
        <v>78</v>
      </c>
      <c r="J362" s="32" t="str">
        <f>'Степень влияния (ГАБС)'!H356</f>
        <v>Высокая</v>
      </c>
      <c r="K362" s="32"/>
      <c r="L362" s="49">
        <f>'Г(М)ФК (ГАБС)'!I355</f>
        <v>0</v>
      </c>
      <c r="M362" s="49">
        <f>'КФМ (ГАБС)'!E355</f>
        <v>0</v>
      </c>
      <c r="N362" s="32" t="s">
        <v>123</v>
      </c>
      <c r="O362" s="32" t="str">
        <f t="shared" si="5"/>
        <v>Значимый</v>
      </c>
      <c r="P362" s="32"/>
      <c r="Q362" s="32"/>
      <c r="R362" s="32"/>
      <c r="S362" s="32"/>
      <c r="T362" s="32"/>
    </row>
    <row r="363" spans="1:20" ht="205.5" customHeight="1" x14ac:dyDescent="0.25">
      <c r="A363" s="36" t="s">
        <v>740</v>
      </c>
      <c r="B363" s="37" t="s">
        <v>50</v>
      </c>
      <c r="C363" s="37" t="s">
        <v>786</v>
      </c>
      <c r="D363" s="37" t="s">
        <v>1089</v>
      </c>
      <c r="E363" s="37"/>
      <c r="F363" s="51" t="s">
        <v>796</v>
      </c>
      <c r="G363" s="87" t="s">
        <v>1204</v>
      </c>
      <c r="H363" s="83" t="s">
        <v>802</v>
      </c>
      <c r="I363" s="37" t="s">
        <v>78</v>
      </c>
      <c r="J363" s="37" t="str">
        <f>'Степень влияния (ГАБС)'!H357</f>
        <v>Высокая</v>
      </c>
      <c r="K363" s="37"/>
      <c r="L363" s="47">
        <f>'Г(М)ФК (ГАБС)'!I356</f>
        <v>0</v>
      </c>
      <c r="M363" s="47">
        <f>'КФМ (ГАБС)'!E356</f>
        <v>0</v>
      </c>
      <c r="N363" s="37" t="s">
        <v>123</v>
      </c>
      <c r="O363" s="37" t="str">
        <f t="shared" si="5"/>
        <v>Значимый</v>
      </c>
      <c r="P363" s="37"/>
      <c r="Q363" s="37"/>
      <c r="R363" s="37"/>
      <c r="S363" s="37"/>
      <c r="T363" s="37"/>
    </row>
    <row r="364" spans="1:20" ht="205.5" customHeight="1" x14ac:dyDescent="0.25">
      <c r="A364" s="36" t="s">
        <v>741</v>
      </c>
      <c r="B364" s="37" t="s">
        <v>50</v>
      </c>
      <c r="C364" s="37" t="s">
        <v>786</v>
      </c>
      <c r="D364" s="37" t="s">
        <v>1090</v>
      </c>
      <c r="E364" s="37"/>
      <c r="F364" s="51" t="s">
        <v>796</v>
      </c>
      <c r="G364" s="87" t="s">
        <v>1204</v>
      </c>
      <c r="H364" s="83" t="s">
        <v>95</v>
      </c>
      <c r="I364" s="37" t="s">
        <v>78</v>
      </c>
      <c r="J364" s="37" t="str">
        <f>'Степень влияния (ГАБС)'!H358</f>
        <v>Высокая</v>
      </c>
      <c r="K364" s="37"/>
      <c r="L364" s="47">
        <f>'Г(М)ФК (ГАБС)'!I357</f>
        <v>0</v>
      </c>
      <c r="M364" s="47">
        <f>'КФМ (ГАБС)'!E357</f>
        <v>0</v>
      </c>
      <c r="N364" s="37" t="s">
        <v>123</v>
      </c>
      <c r="O364" s="37" t="str">
        <f t="shared" si="5"/>
        <v>Значимый</v>
      </c>
      <c r="P364" s="37"/>
      <c r="Q364" s="37"/>
      <c r="R364" s="37"/>
      <c r="S364" s="37"/>
      <c r="T364" s="37"/>
    </row>
    <row r="365" spans="1:20" ht="137.25" customHeight="1" x14ac:dyDescent="0.25">
      <c r="A365" s="36" t="s">
        <v>742</v>
      </c>
      <c r="B365" s="37" t="s">
        <v>50</v>
      </c>
      <c r="C365" s="37" t="s">
        <v>786</v>
      </c>
      <c r="D365" s="37" t="s">
        <v>75</v>
      </c>
      <c r="E365" s="37"/>
      <c r="F365" s="51" t="s">
        <v>95</v>
      </c>
      <c r="G365" s="87" t="s">
        <v>1204</v>
      </c>
      <c r="H365" s="83" t="s">
        <v>95</v>
      </c>
      <c r="I365" s="37" t="s">
        <v>78</v>
      </c>
      <c r="J365" s="37" t="str">
        <f>'Степень влияния (ГАБС)'!H359</f>
        <v>Средняя</v>
      </c>
      <c r="K365" s="37"/>
      <c r="L365" s="47">
        <f>'Г(М)ФК (ГАБС)'!I358</f>
        <v>0</v>
      </c>
      <c r="M365" s="47" t="str">
        <f>'КФМ (ГАБС)'!E358</f>
        <v>Х</v>
      </c>
      <c r="N365" s="37" t="s">
        <v>123</v>
      </c>
      <c r="O365" s="37" t="str">
        <f t="shared" si="5"/>
        <v>Незначимый</v>
      </c>
      <c r="P365" s="37"/>
      <c r="Q365" s="37"/>
      <c r="R365" s="37"/>
      <c r="S365" s="37"/>
      <c r="T365" s="37"/>
    </row>
    <row r="366" spans="1:20" ht="137.25" customHeight="1" x14ac:dyDescent="0.25">
      <c r="A366" s="36" t="s">
        <v>743</v>
      </c>
      <c r="B366" s="37" t="s">
        <v>50</v>
      </c>
      <c r="C366" s="37" t="s">
        <v>786</v>
      </c>
      <c r="D366" s="37" t="s">
        <v>76</v>
      </c>
      <c r="E366" s="37"/>
      <c r="F366" s="51" t="s">
        <v>95</v>
      </c>
      <c r="G366" s="87" t="s">
        <v>1204</v>
      </c>
      <c r="H366" s="83" t="s">
        <v>95</v>
      </c>
      <c r="I366" s="37" t="s">
        <v>78</v>
      </c>
      <c r="J366" s="37" t="str">
        <f>'Степень влияния (ГАБС)'!H360</f>
        <v>Средняя</v>
      </c>
      <c r="K366" s="37"/>
      <c r="L366" s="47">
        <f>'Г(М)ФК (ГАБС)'!I359</f>
        <v>0</v>
      </c>
      <c r="M366" s="47" t="str">
        <f>'КФМ (ГАБС)'!E359</f>
        <v>Х</v>
      </c>
      <c r="N366" s="37" t="s">
        <v>123</v>
      </c>
      <c r="O366" s="37" t="str">
        <f t="shared" si="5"/>
        <v>Незначимый</v>
      </c>
      <c r="P366" s="37"/>
      <c r="Q366" s="37"/>
      <c r="R366" s="37"/>
      <c r="S366" s="37"/>
      <c r="T366" s="37"/>
    </row>
    <row r="367" spans="1:20" ht="137.25" customHeight="1" x14ac:dyDescent="0.25">
      <c r="A367" s="38" t="s">
        <v>744</v>
      </c>
      <c r="B367" s="32" t="s">
        <v>50</v>
      </c>
      <c r="C367" s="32" t="s">
        <v>787</v>
      </c>
      <c r="D367" s="32" t="s">
        <v>77</v>
      </c>
      <c r="E367" s="32"/>
      <c r="F367" s="65" t="s">
        <v>97</v>
      </c>
      <c r="G367" s="86" t="s">
        <v>1204</v>
      </c>
      <c r="H367" s="82" t="s">
        <v>95</v>
      </c>
      <c r="I367" s="32" t="s">
        <v>78</v>
      </c>
      <c r="J367" s="32" t="str">
        <f>'Степень влияния (ГАБС)'!H361</f>
        <v>Высокая</v>
      </c>
      <c r="K367" s="32"/>
      <c r="L367" s="49">
        <f>'Г(М)ФК (ГАБС)'!I360</f>
        <v>0</v>
      </c>
      <c r="M367" s="49">
        <f>'КФМ (ГАБС)'!E360</f>
        <v>0</v>
      </c>
      <c r="N367" s="32" t="s">
        <v>123</v>
      </c>
      <c r="O367" s="32" t="str">
        <f t="shared" si="5"/>
        <v>Значимый</v>
      </c>
      <c r="P367" s="32"/>
      <c r="Q367" s="32"/>
      <c r="R367" s="32"/>
      <c r="S367" s="32"/>
      <c r="T367" s="32"/>
    </row>
    <row r="368" spans="1:20" ht="137.25" customHeight="1" x14ac:dyDescent="0.25">
      <c r="A368" s="38" t="s">
        <v>745</v>
      </c>
      <c r="B368" s="32" t="s">
        <v>50</v>
      </c>
      <c r="C368" s="32" t="s">
        <v>787</v>
      </c>
      <c r="D368" s="32" t="s">
        <v>78</v>
      </c>
      <c r="E368" s="32"/>
      <c r="F368" s="65" t="s">
        <v>797</v>
      </c>
      <c r="G368" s="86" t="s">
        <v>1204</v>
      </c>
      <c r="H368" s="82" t="s">
        <v>95</v>
      </c>
      <c r="I368" s="32" t="s">
        <v>95</v>
      </c>
      <c r="J368" s="32" t="str">
        <f>'Степень влияния (ГАБС)'!H362</f>
        <v>Средняя</v>
      </c>
      <c r="K368" s="32"/>
      <c r="L368" s="49">
        <f>'Г(М)ФК (ГАБС)'!I361</f>
        <v>0</v>
      </c>
      <c r="M368" s="49">
        <f>'КФМ (ГАБС)'!E361</f>
        <v>0</v>
      </c>
      <c r="N368" s="32" t="s">
        <v>123</v>
      </c>
      <c r="O368" s="32" t="str">
        <f t="shared" si="5"/>
        <v>Незначимый</v>
      </c>
      <c r="P368" s="32"/>
      <c r="Q368" s="32"/>
      <c r="R368" s="32"/>
      <c r="S368" s="32"/>
      <c r="T368" s="32"/>
    </row>
    <row r="369" spans="1:20" ht="137.25" customHeight="1" x14ac:dyDescent="0.25">
      <c r="A369" s="36" t="s">
        <v>746</v>
      </c>
      <c r="B369" s="37" t="s">
        <v>50</v>
      </c>
      <c r="C369" s="37" t="s">
        <v>788</v>
      </c>
      <c r="D369" s="37" t="s">
        <v>1139</v>
      </c>
      <c r="E369" s="37"/>
      <c r="F369" s="51" t="s">
        <v>95</v>
      </c>
      <c r="G369" s="87" t="s">
        <v>1204</v>
      </c>
      <c r="H369" s="83" t="s">
        <v>95</v>
      </c>
      <c r="I369" s="37" t="s">
        <v>801</v>
      </c>
      <c r="J369" s="37" t="str">
        <f>'Степень влияния (ГАБС)'!H363</f>
        <v>Средняя</v>
      </c>
      <c r="K369" s="37"/>
      <c r="L369" s="47">
        <f>'Г(М)ФК (ГАБС)'!I362</f>
        <v>0</v>
      </c>
      <c r="M369" s="47" t="str">
        <f>'КФМ (ГАБС)'!E362</f>
        <v>Х</v>
      </c>
      <c r="N369" s="37" t="s">
        <v>123</v>
      </c>
      <c r="O369" s="37" t="str">
        <f t="shared" si="5"/>
        <v>Незначимый</v>
      </c>
      <c r="P369" s="37"/>
      <c r="Q369" s="37"/>
      <c r="R369" s="37"/>
      <c r="S369" s="37"/>
      <c r="T369" s="37"/>
    </row>
    <row r="370" spans="1:20" ht="137.25" customHeight="1" x14ac:dyDescent="0.25">
      <c r="A370" s="38" t="s">
        <v>747</v>
      </c>
      <c r="B370" s="32" t="s">
        <v>50</v>
      </c>
      <c r="C370" s="32" t="s">
        <v>55</v>
      </c>
      <c r="D370" s="32" t="s">
        <v>84</v>
      </c>
      <c r="E370" s="32"/>
      <c r="F370" s="65" t="s">
        <v>95</v>
      </c>
      <c r="G370" s="86" t="s">
        <v>1204</v>
      </c>
      <c r="H370" s="82" t="s">
        <v>95</v>
      </c>
      <c r="I370" s="32" t="s">
        <v>95</v>
      </c>
      <c r="J370" s="32" t="str">
        <f>'Степень влияния (ГАБС)'!H364</f>
        <v>Низкая</v>
      </c>
      <c r="K370" s="32"/>
      <c r="L370" s="49">
        <f>'Г(М)ФК (ГАБС)'!I363</f>
        <v>0</v>
      </c>
      <c r="M370" s="49" t="str">
        <f>'КФМ (ГАБС)'!E363</f>
        <v>Х</v>
      </c>
      <c r="N370" s="32" t="s">
        <v>123</v>
      </c>
      <c r="O370" s="32" t="str">
        <f t="shared" si="5"/>
        <v>Незначимый</v>
      </c>
      <c r="P370" s="32"/>
      <c r="Q370" s="32"/>
      <c r="R370" s="32"/>
      <c r="S370" s="32"/>
      <c r="T370" s="32"/>
    </row>
    <row r="371" spans="1:20" ht="180.75" customHeight="1" x14ac:dyDescent="0.25">
      <c r="A371" s="57" t="s">
        <v>8</v>
      </c>
      <c r="B371" s="34" t="s">
        <v>50</v>
      </c>
      <c r="C371" s="58" t="s">
        <v>1121</v>
      </c>
      <c r="D371" s="58" t="s">
        <v>70</v>
      </c>
      <c r="E371" s="34"/>
      <c r="F371" s="58" t="s">
        <v>94</v>
      </c>
      <c r="G371" s="109" t="s">
        <v>1204</v>
      </c>
      <c r="H371" s="104" t="s">
        <v>110</v>
      </c>
      <c r="I371" s="34" t="s">
        <v>111</v>
      </c>
      <c r="J371" s="58" t="str">
        <f>'Степень влияния (ГАБС)'!H365</f>
        <v>Высокая</v>
      </c>
      <c r="K371" s="34"/>
      <c r="L371" s="59">
        <f>'Г(М)ФК (ГАБС)'!I364</f>
        <v>0</v>
      </c>
      <c r="M371" s="60">
        <f>'КФМ (ГАБС)'!E364</f>
        <v>0</v>
      </c>
      <c r="N371" s="34" t="s">
        <v>123</v>
      </c>
      <c r="O371" s="58" t="str">
        <f t="shared" si="5"/>
        <v>Значимый</v>
      </c>
      <c r="P371" s="34"/>
      <c r="Q371" s="34"/>
      <c r="R371" s="34"/>
      <c r="S371" s="34"/>
      <c r="T371" s="34"/>
    </row>
    <row r="372" spans="1:20" ht="180.75" customHeight="1" x14ac:dyDescent="0.25">
      <c r="A372" s="61" t="s">
        <v>9</v>
      </c>
      <c r="B372" s="16" t="s">
        <v>50</v>
      </c>
      <c r="C372" s="15" t="s">
        <v>69</v>
      </c>
      <c r="D372" s="15" t="s">
        <v>71</v>
      </c>
      <c r="E372" s="16"/>
      <c r="F372" s="15" t="s">
        <v>94</v>
      </c>
      <c r="G372" s="110" t="s">
        <v>1204</v>
      </c>
      <c r="H372" s="105" t="s">
        <v>110</v>
      </c>
      <c r="I372" s="16" t="s">
        <v>95</v>
      </c>
      <c r="J372" s="15" t="str">
        <f>'Степень влияния (ГАБС)'!H366</f>
        <v>Средняя</v>
      </c>
      <c r="K372" s="16"/>
      <c r="L372" s="62">
        <f>'Г(М)ФК (ГАБС)'!I365</f>
        <v>0</v>
      </c>
      <c r="M372" s="63">
        <f>'КФМ (ГАБС)'!E365</f>
        <v>0</v>
      </c>
      <c r="N372" s="16" t="s">
        <v>123</v>
      </c>
      <c r="O372" s="15" t="str">
        <f t="shared" si="5"/>
        <v>Незначимый</v>
      </c>
      <c r="P372" s="16"/>
      <c r="Q372" s="16"/>
      <c r="R372" s="16"/>
      <c r="S372" s="16"/>
      <c r="T372" s="16"/>
    </row>
    <row r="373" spans="1:20" ht="137.25" customHeight="1" x14ac:dyDescent="0.25">
      <c r="A373" s="57" t="s">
        <v>10</v>
      </c>
      <c r="B373" s="34" t="s">
        <v>50</v>
      </c>
      <c r="C373" s="58" t="s">
        <v>1067</v>
      </c>
      <c r="D373" s="58" t="s">
        <v>72</v>
      </c>
      <c r="E373" s="34"/>
      <c r="F373" s="58" t="s">
        <v>94</v>
      </c>
      <c r="G373" s="109" t="s">
        <v>1204</v>
      </c>
      <c r="H373" s="104" t="s">
        <v>95</v>
      </c>
      <c r="I373" s="34" t="s">
        <v>78</v>
      </c>
      <c r="J373" s="58" t="str">
        <f>'Степень влияния (ГАБС)'!H367</f>
        <v>Высокая</v>
      </c>
      <c r="K373" s="34"/>
      <c r="L373" s="59">
        <f>'Г(М)ФК (ГАБС)'!I366</f>
        <v>0</v>
      </c>
      <c r="M373" s="60">
        <f>'КФМ (ГАБС)'!E366</f>
        <v>0</v>
      </c>
      <c r="N373" s="34" t="s">
        <v>123</v>
      </c>
      <c r="O373" s="58" t="str">
        <f t="shared" si="5"/>
        <v>Значимый</v>
      </c>
      <c r="P373" s="34"/>
      <c r="Q373" s="34"/>
      <c r="R373" s="34"/>
      <c r="S373" s="34"/>
      <c r="T373" s="34"/>
    </row>
    <row r="374" spans="1:20" ht="137.25" customHeight="1" x14ac:dyDescent="0.25">
      <c r="A374" s="61" t="s">
        <v>11</v>
      </c>
      <c r="B374" s="61" t="s">
        <v>50</v>
      </c>
      <c r="C374" s="61" t="s">
        <v>52</v>
      </c>
      <c r="D374" s="61" t="s">
        <v>1122</v>
      </c>
      <c r="E374" s="61"/>
      <c r="F374" s="61" t="s">
        <v>96</v>
      </c>
      <c r="G374" s="110" t="s">
        <v>1204</v>
      </c>
      <c r="H374" s="106" t="s">
        <v>95</v>
      </c>
      <c r="I374" s="61" t="s">
        <v>112</v>
      </c>
      <c r="J374" s="61" t="str">
        <f>'Степень влияния (ГАБС)'!H368</f>
        <v>Средняя</v>
      </c>
      <c r="K374" s="61"/>
      <c r="L374" s="63">
        <f>'Г(М)ФК (ГАБС)'!I367</f>
        <v>0</v>
      </c>
      <c r="M374" s="63">
        <f>'КФМ (ГАБС)'!E367</f>
        <v>0</v>
      </c>
      <c r="N374" s="61" t="s">
        <v>124</v>
      </c>
      <c r="O374" s="61" t="str">
        <f t="shared" si="5"/>
        <v>Значимый</v>
      </c>
      <c r="P374" s="61"/>
      <c r="Q374" s="61"/>
      <c r="R374" s="61"/>
      <c r="S374" s="61"/>
      <c r="T374" s="61"/>
    </row>
    <row r="375" spans="1:20" ht="137.25" customHeight="1" x14ac:dyDescent="0.25">
      <c r="A375" s="61" t="s">
        <v>1127</v>
      </c>
      <c r="B375" s="61" t="s">
        <v>50</v>
      </c>
      <c r="C375" s="61" t="s">
        <v>52</v>
      </c>
      <c r="D375" s="61" t="s">
        <v>74</v>
      </c>
      <c r="E375" s="61"/>
      <c r="F375" s="61" t="s">
        <v>96</v>
      </c>
      <c r="G375" s="110" t="s">
        <v>1204</v>
      </c>
      <c r="H375" s="106" t="s">
        <v>95</v>
      </c>
      <c r="I375" s="61" t="s">
        <v>112</v>
      </c>
      <c r="J375" s="61" t="str">
        <f>'Степень влияния (ГАБС)'!H369</f>
        <v>Средняя</v>
      </c>
      <c r="K375" s="61"/>
      <c r="L375" s="63">
        <f>'Г(М)ФК (ГАБС)'!I368</f>
        <v>0</v>
      </c>
      <c r="M375" s="63">
        <f>'КФМ (ГАБС)'!E368</f>
        <v>0</v>
      </c>
      <c r="N375" s="61" t="s">
        <v>124</v>
      </c>
      <c r="O375" s="61" t="str">
        <f t="shared" si="5"/>
        <v>Значимый</v>
      </c>
      <c r="P375" s="61"/>
      <c r="Q375" s="61"/>
      <c r="R375" s="61"/>
      <c r="S375" s="61"/>
      <c r="T375" s="61"/>
    </row>
    <row r="376" spans="1:20" ht="168.75" customHeight="1" x14ac:dyDescent="0.25">
      <c r="A376" s="57" t="s">
        <v>12</v>
      </c>
      <c r="B376" s="57" t="s">
        <v>50</v>
      </c>
      <c r="C376" s="57" t="s">
        <v>1138</v>
      </c>
      <c r="D376" s="57" t="s">
        <v>1089</v>
      </c>
      <c r="E376" s="57"/>
      <c r="F376" s="57" t="s">
        <v>96</v>
      </c>
      <c r="G376" s="109" t="s">
        <v>1204</v>
      </c>
      <c r="H376" s="107" t="s">
        <v>110</v>
      </c>
      <c r="I376" s="57" t="s">
        <v>78</v>
      </c>
      <c r="J376" s="57" t="str">
        <f>'Степень влияния (ГАБС)'!H370</f>
        <v>Высокая</v>
      </c>
      <c r="K376" s="57"/>
      <c r="L376" s="60">
        <f>'Г(М)ФК (ГАБС)'!I369</f>
        <v>0</v>
      </c>
      <c r="M376" s="60">
        <f>'КФМ (ГАБС)'!E369</f>
        <v>0</v>
      </c>
      <c r="N376" s="57" t="s">
        <v>124</v>
      </c>
      <c r="O376" s="57" t="str">
        <f t="shared" si="5"/>
        <v>Значимый</v>
      </c>
      <c r="P376" s="57"/>
      <c r="Q376" s="57"/>
      <c r="R376" s="57"/>
      <c r="S376" s="57"/>
      <c r="T376" s="57"/>
    </row>
    <row r="377" spans="1:20" ht="137.25" customHeight="1" x14ac:dyDescent="0.25">
      <c r="A377" s="57" t="s">
        <v>13</v>
      </c>
      <c r="B377" s="57" t="s">
        <v>50</v>
      </c>
      <c r="C377" s="57" t="s">
        <v>1138</v>
      </c>
      <c r="D377" s="57" t="s">
        <v>1090</v>
      </c>
      <c r="E377" s="57"/>
      <c r="F377" s="57" t="s">
        <v>96</v>
      </c>
      <c r="G377" s="109" t="s">
        <v>1204</v>
      </c>
      <c r="H377" s="107" t="s">
        <v>95</v>
      </c>
      <c r="I377" s="57" t="s">
        <v>78</v>
      </c>
      <c r="J377" s="57" t="str">
        <f>'Степень влияния (ГАБС)'!H371</f>
        <v>Высокая</v>
      </c>
      <c r="K377" s="57"/>
      <c r="L377" s="60">
        <f>'Г(М)ФК (ГАБС)'!I370</f>
        <v>0</v>
      </c>
      <c r="M377" s="60">
        <f>'КФМ (ГАБС)'!E370</f>
        <v>0</v>
      </c>
      <c r="N377" s="57" t="s">
        <v>124</v>
      </c>
      <c r="O377" s="57" t="str">
        <f t="shared" si="5"/>
        <v>Значимый</v>
      </c>
      <c r="P377" s="57"/>
      <c r="Q377" s="57"/>
      <c r="R377" s="57"/>
      <c r="S377" s="57"/>
      <c r="T377" s="57"/>
    </row>
    <row r="378" spans="1:20" ht="137.25" customHeight="1" x14ac:dyDescent="0.25">
      <c r="A378" s="57" t="s">
        <v>1128</v>
      </c>
      <c r="B378" s="57" t="s">
        <v>50</v>
      </c>
      <c r="C378" s="57" t="s">
        <v>53</v>
      </c>
      <c r="D378" s="57" t="s">
        <v>75</v>
      </c>
      <c r="E378" s="57"/>
      <c r="F378" s="57" t="s">
        <v>95</v>
      </c>
      <c r="G378" s="109" t="s">
        <v>1204</v>
      </c>
      <c r="H378" s="107" t="s">
        <v>95</v>
      </c>
      <c r="I378" s="57" t="s">
        <v>78</v>
      </c>
      <c r="J378" s="57" t="str">
        <f>'Степень влияния (ГАБС)'!H372</f>
        <v>Средняя</v>
      </c>
      <c r="K378" s="57"/>
      <c r="L378" s="60">
        <f>'Г(М)ФК (ГАБС)'!I371</f>
        <v>0</v>
      </c>
      <c r="M378" s="60" t="str">
        <f>'КФМ (ГАБС)'!E371</f>
        <v>Х</v>
      </c>
      <c r="N378" s="57" t="s">
        <v>123</v>
      </c>
      <c r="O378" s="57" t="str">
        <f t="shared" si="5"/>
        <v>Незначимый</v>
      </c>
      <c r="P378" s="57"/>
      <c r="Q378" s="57"/>
      <c r="R378" s="57"/>
      <c r="S378" s="57"/>
      <c r="T378" s="57"/>
    </row>
    <row r="379" spans="1:20" ht="137.25" customHeight="1" x14ac:dyDescent="0.25">
      <c r="A379" s="57" t="s">
        <v>1129</v>
      </c>
      <c r="B379" s="57" t="s">
        <v>50</v>
      </c>
      <c r="C379" s="57" t="s">
        <v>53</v>
      </c>
      <c r="D379" s="57" t="s">
        <v>76</v>
      </c>
      <c r="E379" s="57"/>
      <c r="F379" s="57" t="s">
        <v>95</v>
      </c>
      <c r="G379" s="109" t="s">
        <v>1204</v>
      </c>
      <c r="H379" s="107" t="s">
        <v>95</v>
      </c>
      <c r="I379" s="57" t="s">
        <v>78</v>
      </c>
      <c r="J379" s="57" t="str">
        <f>'Степень влияния (ГАБС)'!H373</f>
        <v>Средняя</v>
      </c>
      <c r="K379" s="57"/>
      <c r="L379" s="60">
        <f>'Г(М)ФК (ГАБС)'!I372</f>
        <v>0</v>
      </c>
      <c r="M379" s="60" t="str">
        <f>'КФМ (ГАБС)'!E372</f>
        <v>Х</v>
      </c>
      <c r="N379" s="57" t="s">
        <v>123</v>
      </c>
      <c r="O379" s="57" t="str">
        <f t="shared" si="5"/>
        <v>Незначимый</v>
      </c>
      <c r="P379" s="57"/>
      <c r="Q379" s="57"/>
      <c r="R379" s="57"/>
      <c r="S379" s="57"/>
      <c r="T379" s="57"/>
    </row>
    <row r="380" spans="1:20" ht="137.25" customHeight="1" x14ac:dyDescent="0.25">
      <c r="A380" s="61" t="s">
        <v>14</v>
      </c>
      <c r="B380" s="61" t="s">
        <v>50</v>
      </c>
      <c r="C380" s="61" t="s">
        <v>1123</v>
      </c>
      <c r="D380" s="61" t="s">
        <v>77</v>
      </c>
      <c r="E380" s="61"/>
      <c r="F380" s="61" t="s">
        <v>97</v>
      </c>
      <c r="G380" s="110" t="s">
        <v>1204</v>
      </c>
      <c r="H380" s="106" t="s">
        <v>95</v>
      </c>
      <c r="I380" s="61" t="s">
        <v>78</v>
      </c>
      <c r="J380" s="61" t="str">
        <f>'Степень влияния (ГАБС)'!H374</f>
        <v>Высокая</v>
      </c>
      <c r="K380" s="61"/>
      <c r="L380" s="63">
        <f>'Г(М)ФК (ГАБС)'!I373</f>
        <v>0</v>
      </c>
      <c r="M380" s="63">
        <f>'КФМ (ГАБС)'!E373</f>
        <v>0</v>
      </c>
      <c r="N380" s="61" t="s">
        <v>123</v>
      </c>
      <c r="O380" s="61" t="str">
        <f t="shared" si="5"/>
        <v>Значимый</v>
      </c>
      <c r="P380" s="61"/>
      <c r="Q380" s="61"/>
      <c r="R380" s="61"/>
      <c r="S380" s="61"/>
      <c r="T380" s="61"/>
    </row>
    <row r="381" spans="1:20" ht="137.25" customHeight="1" x14ac:dyDescent="0.25">
      <c r="A381" s="61" t="s">
        <v>15</v>
      </c>
      <c r="B381" s="61" t="s">
        <v>50</v>
      </c>
      <c r="C381" s="61" t="s">
        <v>1123</v>
      </c>
      <c r="D381" s="61" t="s">
        <v>78</v>
      </c>
      <c r="E381" s="61"/>
      <c r="F381" s="61" t="s">
        <v>95</v>
      </c>
      <c r="G381" s="110" t="s">
        <v>1204</v>
      </c>
      <c r="H381" s="106" t="s">
        <v>95</v>
      </c>
      <c r="I381" s="61" t="s">
        <v>95</v>
      </c>
      <c r="J381" s="61" t="str">
        <f>'Степень влияния (ГАБС)'!H375</f>
        <v>Низкая</v>
      </c>
      <c r="K381" s="61"/>
      <c r="L381" s="63">
        <f>'Г(М)ФК (ГАБС)'!I374</f>
        <v>0</v>
      </c>
      <c r="M381" s="63" t="str">
        <f>'КФМ (ГАБС)'!E374</f>
        <v>Х</v>
      </c>
      <c r="N381" s="61" t="s">
        <v>123</v>
      </c>
      <c r="O381" s="61" t="str">
        <f t="shared" si="5"/>
        <v>Незначимый</v>
      </c>
      <c r="P381" s="61"/>
      <c r="Q381" s="61"/>
      <c r="R381" s="61"/>
      <c r="S381" s="61"/>
      <c r="T381" s="61"/>
    </row>
    <row r="382" spans="1:20" ht="137.25" customHeight="1" x14ac:dyDescent="0.25">
      <c r="A382" s="57" t="s">
        <v>16</v>
      </c>
      <c r="B382" s="57" t="s">
        <v>50</v>
      </c>
      <c r="C382" s="57" t="s">
        <v>1124</v>
      </c>
      <c r="D382" s="57" t="s">
        <v>79</v>
      </c>
      <c r="E382" s="57"/>
      <c r="F382" s="57" t="s">
        <v>95</v>
      </c>
      <c r="G382" s="109" t="s">
        <v>1204</v>
      </c>
      <c r="H382" s="107" t="s">
        <v>95</v>
      </c>
      <c r="I382" s="57" t="s">
        <v>113</v>
      </c>
      <c r="J382" s="57" t="str">
        <f>'Степень влияния (ГАБС)'!H376</f>
        <v>Средняя</v>
      </c>
      <c r="K382" s="57"/>
      <c r="L382" s="60">
        <f>'Г(М)ФК (ГАБС)'!I375</f>
        <v>0</v>
      </c>
      <c r="M382" s="60" t="str">
        <f>'КФМ (ГАБС)'!E375</f>
        <v>Х</v>
      </c>
      <c r="N382" s="57" t="s">
        <v>123</v>
      </c>
      <c r="O382" s="57" t="str">
        <f t="shared" si="5"/>
        <v>Незначимый</v>
      </c>
      <c r="P382" s="57"/>
      <c r="Q382" s="57"/>
      <c r="R382" s="57"/>
      <c r="S382" s="57"/>
      <c r="T382" s="57"/>
    </row>
    <row r="383" spans="1:20" ht="137.25" customHeight="1" x14ac:dyDescent="0.25">
      <c r="A383" s="57" t="s">
        <v>17</v>
      </c>
      <c r="B383" s="57" t="s">
        <v>50</v>
      </c>
      <c r="C383" s="57" t="s">
        <v>1124</v>
      </c>
      <c r="D383" s="57" t="s">
        <v>80</v>
      </c>
      <c r="E383" s="57"/>
      <c r="F383" s="57" t="s">
        <v>95</v>
      </c>
      <c r="G383" s="109" t="s">
        <v>1204</v>
      </c>
      <c r="H383" s="107" t="s">
        <v>95</v>
      </c>
      <c r="I383" s="57" t="s">
        <v>113</v>
      </c>
      <c r="J383" s="57" t="str">
        <f>'Степень влияния (ГАБС)'!H377</f>
        <v>Средняя</v>
      </c>
      <c r="K383" s="57"/>
      <c r="L383" s="60">
        <f>'Г(М)ФК (ГАБС)'!I376</f>
        <v>0</v>
      </c>
      <c r="M383" s="60" t="str">
        <f>'КФМ (ГАБС)'!E376</f>
        <v>Х</v>
      </c>
      <c r="N383" s="57" t="s">
        <v>123</v>
      </c>
      <c r="O383" s="57" t="str">
        <f t="shared" si="5"/>
        <v>Незначимый</v>
      </c>
      <c r="P383" s="57"/>
      <c r="Q383" s="57"/>
      <c r="R383" s="57"/>
      <c r="S383" s="57"/>
      <c r="T383" s="57"/>
    </row>
    <row r="384" spans="1:20" ht="137.25" customHeight="1" x14ac:dyDescent="0.25">
      <c r="A384" s="61" t="s">
        <v>18</v>
      </c>
      <c r="B384" s="61" t="s">
        <v>50</v>
      </c>
      <c r="C384" s="61" t="s">
        <v>54</v>
      </c>
      <c r="D384" s="61" t="s">
        <v>81</v>
      </c>
      <c r="E384" s="61"/>
      <c r="F384" s="61" t="s">
        <v>95</v>
      </c>
      <c r="G384" s="110" t="s">
        <v>1204</v>
      </c>
      <c r="H384" s="106" t="s">
        <v>95</v>
      </c>
      <c r="I384" s="61" t="s">
        <v>113</v>
      </c>
      <c r="J384" s="61" t="str">
        <f>'Степень влияния (ГАБС)'!H378</f>
        <v>Средняя</v>
      </c>
      <c r="K384" s="61"/>
      <c r="L384" s="63">
        <f>'Г(М)ФК (ГАБС)'!I377</f>
        <v>0</v>
      </c>
      <c r="M384" s="63" t="str">
        <f>'КФМ (ГАБС)'!E377</f>
        <v>Х</v>
      </c>
      <c r="N384" s="61" t="s">
        <v>123</v>
      </c>
      <c r="O384" s="61" t="str">
        <f t="shared" si="5"/>
        <v>Незначимый</v>
      </c>
      <c r="P384" s="61"/>
      <c r="Q384" s="61"/>
      <c r="R384" s="61"/>
      <c r="S384" s="61"/>
      <c r="T384" s="61"/>
    </row>
    <row r="385" spans="1:20" ht="157.5" customHeight="1" x14ac:dyDescent="0.25">
      <c r="A385" s="57" t="s">
        <v>19</v>
      </c>
      <c r="B385" s="57" t="s">
        <v>50</v>
      </c>
      <c r="C385" s="57" t="s">
        <v>1125</v>
      </c>
      <c r="D385" s="57" t="s">
        <v>82</v>
      </c>
      <c r="E385" s="57"/>
      <c r="F385" s="57" t="s">
        <v>94</v>
      </c>
      <c r="G385" s="109" t="s">
        <v>1204</v>
      </c>
      <c r="H385" s="107" t="s">
        <v>110</v>
      </c>
      <c r="I385" s="57" t="s">
        <v>114</v>
      </c>
      <c r="J385" s="57" t="str">
        <f>'Степень влияния (ГАБС)'!H379</f>
        <v>Высокая</v>
      </c>
      <c r="K385" s="57"/>
      <c r="L385" s="60">
        <f>'Г(М)ФК (ГАБС)'!I378</f>
        <v>0</v>
      </c>
      <c r="M385" s="60">
        <f>'КФМ (ГАБС)'!E378</f>
        <v>0</v>
      </c>
      <c r="N385" s="57" t="s">
        <v>123</v>
      </c>
      <c r="O385" s="57" t="str">
        <f t="shared" si="5"/>
        <v>Значимый</v>
      </c>
      <c r="P385" s="57"/>
      <c r="Q385" s="57"/>
      <c r="R385" s="57"/>
      <c r="S385" s="57"/>
      <c r="T385" s="57"/>
    </row>
    <row r="386" spans="1:20" ht="137.25" customHeight="1" x14ac:dyDescent="0.25">
      <c r="A386" s="61" t="s">
        <v>20</v>
      </c>
      <c r="B386" s="61" t="s">
        <v>50</v>
      </c>
      <c r="C386" s="61" t="s">
        <v>1126</v>
      </c>
      <c r="D386" s="61" t="s">
        <v>83</v>
      </c>
      <c r="E386" s="61"/>
      <c r="F386" s="61" t="s">
        <v>95</v>
      </c>
      <c r="G386" s="110" t="s">
        <v>1204</v>
      </c>
      <c r="H386" s="106" t="s">
        <v>95</v>
      </c>
      <c r="I386" s="61" t="s">
        <v>114</v>
      </c>
      <c r="J386" s="61" t="str">
        <f>'Степень влияния (ГАБС)'!H380</f>
        <v>Средняя</v>
      </c>
      <c r="K386" s="61"/>
      <c r="L386" s="63">
        <f>'Г(М)ФК (ГАБС)'!I379</f>
        <v>0</v>
      </c>
      <c r="M386" s="63" t="str">
        <f>'КФМ (ГАБС)'!E379</f>
        <v>Х</v>
      </c>
      <c r="N386" s="61" t="s">
        <v>123</v>
      </c>
      <c r="O386" s="61" t="str">
        <f t="shared" si="5"/>
        <v>Незначимый</v>
      </c>
      <c r="P386" s="61"/>
      <c r="Q386" s="61"/>
      <c r="R386" s="61"/>
      <c r="S386" s="61"/>
      <c r="T386" s="61"/>
    </row>
    <row r="387" spans="1:20" ht="185.25" customHeight="1" x14ac:dyDescent="0.25">
      <c r="A387" s="64" t="s">
        <v>21</v>
      </c>
      <c r="B387" s="32" t="s">
        <v>51</v>
      </c>
      <c r="C387" s="65" t="s">
        <v>56</v>
      </c>
      <c r="D387" s="65" t="s">
        <v>85</v>
      </c>
      <c r="E387" s="32"/>
      <c r="F387" s="65" t="s">
        <v>94</v>
      </c>
      <c r="G387" s="86" t="s">
        <v>1204</v>
      </c>
      <c r="H387" s="97" t="s">
        <v>110</v>
      </c>
      <c r="I387" s="32" t="s">
        <v>114</v>
      </c>
      <c r="J387" s="65" t="str">
        <f>'Степень влияния (ГАБС)'!H381</f>
        <v>Высокая</v>
      </c>
      <c r="K387" s="32"/>
      <c r="L387" s="66">
        <f>'Г(М)ФК (ГАБС)'!I380</f>
        <v>0</v>
      </c>
      <c r="M387" s="67">
        <f>'КФМ (ГАБС)'!E380</f>
        <v>0</v>
      </c>
      <c r="N387" s="32" t="s">
        <v>123</v>
      </c>
      <c r="O387" s="65" t="str">
        <f t="shared" si="5"/>
        <v>Значимый</v>
      </c>
      <c r="P387" s="32"/>
      <c r="Q387" s="32"/>
      <c r="R387" s="32"/>
      <c r="S387" s="32"/>
      <c r="T387" s="32"/>
    </row>
    <row r="388" spans="1:20" ht="185.25" customHeight="1" x14ac:dyDescent="0.25">
      <c r="A388" s="64" t="s">
        <v>22</v>
      </c>
      <c r="B388" s="32" t="s">
        <v>51</v>
      </c>
      <c r="C388" s="65" t="s">
        <v>56</v>
      </c>
      <c r="D388" s="65" t="s">
        <v>86</v>
      </c>
      <c r="E388" s="32"/>
      <c r="F388" s="65" t="s">
        <v>98</v>
      </c>
      <c r="G388" s="86" t="s">
        <v>1204</v>
      </c>
      <c r="H388" s="97" t="s">
        <v>110</v>
      </c>
      <c r="I388" s="32" t="s">
        <v>115</v>
      </c>
      <c r="J388" s="65" t="str">
        <f>'Степень влияния (ГАБС)'!H382</f>
        <v>Высокая</v>
      </c>
      <c r="K388" s="32"/>
      <c r="L388" s="66">
        <f>'Г(М)ФК (ГАБС)'!I381</f>
        <v>0</v>
      </c>
      <c r="M388" s="67">
        <f>'КФМ (ГАБС)'!E381</f>
        <v>0</v>
      </c>
      <c r="N388" s="32" t="s">
        <v>124</v>
      </c>
      <c r="O388" s="65" t="str">
        <f t="shared" si="5"/>
        <v>Значимый</v>
      </c>
      <c r="P388" s="32"/>
      <c r="Q388" s="32"/>
      <c r="R388" s="32"/>
      <c r="S388" s="32"/>
      <c r="T388" s="32"/>
    </row>
    <row r="389" spans="1:20" ht="185.25" customHeight="1" x14ac:dyDescent="0.25">
      <c r="A389" s="68" t="s">
        <v>23</v>
      </c>
      <c r="B389" s="37" t="s">
        <v>50</v>
      </c>
      <c r="C389" s="51" t="s">
        <v>57</v>
      </c>
      <c r="D389" s="51" t="s">
        <v>87</v>
      </c>
      <c r="E389" s="37"/>
      <c r="F389" s="51" t="s">
        <v>94</v>
      </c>
      <c r="G389" s="87" t="s">
        <v>1204</v>
      </c>
      <c r="H389" s="98" t="s">
        <v>110</v>
      </c>
      <c r="I389" s="37" t="s">
        <v>78</v>
      </c>
      <c r="J389" s="51" t="str">
        <f>'Степень влияния (ГАБС)'!H383</f>
        <v>Высокая</v>
      </c>
      <c r="K389" s="37"/>
      <c r="L389" s="69">
        <f>'Г(М)ФК (ГАБС)'!I382</f>
        <v>0</v>
      </c>
      <c r="M389" s="70">
        <f>'КФМ (ГАБС)'!E382</f>
        <v>0</v>
      </c>
      <c r="N389" s="37" t="s">
        <v>124</v>
      </c>
      <c r="O389" s="51" t="str">
        <f t="shared" si="5"/>
        <v>Значимый</v>
      </c>
      <c r="P389" s="37"/>
      <c r="Q389" s="37"/>
      <c r="R389" s="37"/>
      <c r="S389" s="37"/>
      <c r="T389" s="37"/>
    </row>
    <row r="390" spans="1:20" ht="185.25" customHeight="1" x14ac:dyDescent="0.25">
      <c r="A390" s="64" t="s">
        <v>24</v>
      </c>
      <c r="B390" s="32" t="s">
        <v>50</v>
      </c>
      <c r="C390" s="65" t="s">
        <v>58</v>
      </c>
      <c r="D390" s="65" t="s">
        <v>88</v>
      </c>
      <c r="E390" s="32"/>
      <c r="F390" s="65" t="s">
        <v>94</v>
      </c>
      <c r="G390" s="86" t="s">
        <v>1204</v>
      </c>
      <c r="H390" s="97" t="s">
        <v>110</v>
      </c>
      <c r="I390" s="32" t="s">
        <v>78</v>
      </c>
      <c r="J390" s="65" t="str">
        <f>'Степень влияния (ГАБС)'!H384</f>
        <v>Высокая</v>
      </c>
      <c r="K390" s="32"/>
      <c r="L390" s="66">
        <f>'Г(М)ФК (ГАБС)'!I383</f>
        <v>0</v>
      </c>
      <c r="M390" s="67">
        <f>'КФМ (ГАБС)'!E383</f>
        <v>0</v>
      </c>
      <c r="N390" s="32" t="s">
        <v>123</v>
      </c>
      <c r="O390" s="65" t="str">
        <f t="shared" si="5"/>
        <v>Значимый</v>
      </c>
      <c r="P390" s="32"/>
      <c r="Q390" s="32"/>
      <c r="R390" s="32"/>
      <c r="S390" s="32"/>
      <c r="T390" s="32"/>
    </row>
    <row r="391" spans="1:20" ht="185.25" customHeight="1" x14ac:dyDescent="0.25">
      <c r="A391" s="64" t="s">
        <v>25</v>
      </c>
      <c r="B391" s="32" t="s">
        <v>50</v>
      </c>
      <c r="C391" s="65" t="s">
        <v>58</v>
      </c>
      <c r="D391" s="65" t="s">
        <v>72</v>
      </c>
      <c r="E391" s="65"/>
      <c r="F391" s="65" t="s">
        <v>94</v>
      </c>
      <c r="G391" s="86" t="s">
        <v>1204</v>
      </c>
      <c r="H391" s="97" t="s">
        <v>110</v>
      </c>
      <c r="I391" s="32" t="s">
        <v>78</v>
      </c>
      <c r="J391" s="65" t="str">
        <f>'Степень влияния (ГАБС)'!H385</f>
        <v>Высокая</v>
      </c>
      <c r="K391" s="32"/>
      <c r="L391" s="66">
        <f>'Г(М)ФК (ГАБС)'!I384</f>
        <v>0</v>
      </c>
      <c r="M391" s="67">
        <f>'КФМ (ГАБС)'!E384</f>
        <v>0</v>
      </c>
      <c r="N391" s="32" t="s">
        <v>124</v>
      </c>
      <c r="O391" s="65" t="str">
        <f t="shared" si="5"/>
        <v>Значимый</v>
      </c>
      <c r="P391" s="32"/>
      <c r="Q391" s="32"/>
      <c r="R391" s="32"/>
      <c r="S391" s="32"/>
      <c r="T391" s="32"/>
    </row>
    <row r="392" spans="1:20" ht="137.25" customHeight="1" x14ac:dyDescent="0.25">
      <c r="A392" s="68" t="s">
        <v>26</v>
      </c>
      <c r="B392" s="37" t="s">
        <v>50</v>
      </c>
      <c r="C392" s="51" t="s">
        <v>59</v>
      </c>
      <c r="D392" s="51" t="s">
        <v>73</v>
      </c>
      <c r="E392" s="37"/>
      <c r="F392" s="51" t="s">
        <v>95</v>
      </c>
      <c r="G392" s="87" t="s">
        <v>1204</v>
      </c>
      <c r="H392" s="98" t="s">
        <v>95</v>
      </c>
      <c r="I392" s="37" t="s">
        <v>95</v>
      </c>
      <c r="J392" s="51" t="str">
        <f>'Степень влияния (ГАБС)'!H386</f>
        <v>Низкая</v>
      </c>
      <c r="K392" s="37"/>
      <c r="L392" s="69">
        <f>'Г(М)ФК (ГАБС)'!I385</f>
        <v>0</v>
      </c>
      <c r="M392" s="70" t="str">
        <f>'КФМ (ГАБС)'!E385</f>
        <v>Х</v>
      </c>
      <c r="N392" s="37" t="s">
        <v>123</v>
      </c>
      <c r="O392" s="51" t="str">
        <f t="shared" si="5"/>
        <v>Незначимый</v>
      </c>
      <c r="P392" s="37"/>
      <c r="Q392" s="37"/>
      <c r="R392" s="37"/>
      <c r="S392" s="37"/>
      <c r="T392" s="37"/>
    </row>
    <row r="393" spans="1:20" ht="165.75" customHeight="1" x14ac:dyDescent="0.25">
      <c r="A393" s="64" t="s">
        <v>27</v>
      </c>
      <c r="B393" s="32" t="s">
        <v>50</v>
      </c>
      <c r="C393" s="65" t="s">
        <v>60</v>
      </c>
      <c r="D393" s="32" t="s">
        <v>1089</v>
      </c>
      <c r="E393" s="32"/>
      <c r="F393" s="65" t="s">
        <v>96</v>
      </c>
      <c r="G393" s="86" t="s">
        <v>1204</v>
      </c>
      <c r="H393" s="97" t="s">
        <v>110</v>
      </c>
      <c r="I393" s="32" t="s">
        <v>78</v>
      </c>
      <c r="J393" s="65" t="str">
        <f>'Степень влияния (ГАБС)'!H387</f>
        <v>Высокая</v>
      </c>
      <c r="K393" s="32"/>
      <c r="L393" s="66">
        <f>'Г(М)ФК (ГАБС)'!I386</f>
        <v>0</v>
      </c>
      <c r="M393" s="67">
        <f>'КФМ (ГАБС)'!E386</f>
        <v>0</v>
      </c>
      <c r="N393" s="32" t="s">
        <v>124</v>
      </c>
      <c r="O393" s="65" t="str">
        <f t="shared" si="5"/>
        <v>Значимый</v>
      </c>
      <c r="P393" s="32"/>
      <c r="Q393" s="32"/>
      <c r="R393" s="32"/>
      <c r="S393" s="32"/>
      <c r="T393" s="32"/>
    </row>
    <row r="394" spans="1:20" ht="137.25" customHeight="1" x14ac:dyDescent="0.25">
      <c r="A394" s="64" t="s">
        <v>28</v>
      </c>
      <c r="B394" s="32" t="s">
        <v>50</v>
      </c>
      <c r="C394" s="65" t="s">
        <v>60</v>
      </c>
      <c r="D394" s="32" t="s">
        <v>1090</v>
      </c>
      <c r="E394" s="32"/>
      <c r="F394" s="65" t="s">
        <v>96</v>
      </c>
      <c r="G394" s="86" t="s">
        <v>1204</v>
      </c>
      <c r="H394" s="97" t="s">
        <v>95</v>
      </c>
      <c r="I394" s="32" t="s">
        <v>78</v>
      </c>
      <c r="J394" s="65" t="str">
        <f>'Степень влияния (ГАБС)'!H388</f>
        <v>Высокая</v>
      </c>
      <c r="K394" s="32"/>
      <c r="L394" s="66">
        <f>'Г(М)ФК (ГАБС)'!I387</f>
        <v>0</v>
      </c>
      <c r="M394" s="67">
        <f>'КФМ (ГАБС)'!E387</f>
        <v>0</v>
      </c>
      <c r="N394" s="32" t="s">
        <v>124</v>
      </c>
      <c r="O394" s="65" t="str">
        <f t="shared" ref="O394:O449" si="6">(IF(OR(J394="Высокая",N394="Высокая",AND(J394="Средняя",N394="Средняя")),"Значимый","Незначимый"))</f>
        <v>Значимый</v>
      </c>
      <c r="P394" s="32"/>
      <c r="Q394" s="32"/>
      <c r="R394" s="32"/>
      <c r="S394" s="32"/>
      <c r="T394" s="32"/>
    </row>
    <row r="395" spans="1:20" ht="137.25" customHeight="1" x14ac:dyDescent="0.25">
      <c r="A395" s="64" t="s">
        <v>29</v>
      </c>
      <c r="B395" s="32" t="s">
        <v>50</v>
      </c>
      <c r="C395" s="65" t="s">
        <v>60</v>
      </c>
      <c r="D395" s="65" t="s">
        <v>75</v>
      </c>
      <c r="E395" s="32"/>
      <c r="F395" s="65" t="s">
        <v>95</v>
      </c>
      <c r="G395" s="86" t="s">
        <v>1204</v>
      </c>
      <c r="H395" s="97" t="s">
        <v>95</v>
      </c>
      <c r="I395" s="32" t="s">
        <v>78</v>
      </c>
      <c r="J395" s="65" t="str">
        <f>'Степень влияния (ГАБС)'!H389</f>
        <v>Средняя</v>
      </c>
      <c r="K395" s="32"/>
      <c r="L395" s="66">
        <f>'Г(М)ФК (ГАБС)'!I388</f>
        <v>0</v>
      </c>
      <c r="M395" s="67" t="str">
        <f>'КФМ (ГАБС)'!E388</f>
        <v>Х</v>
      </c>
      <c r="N395" s="32" t="s">
        <v>123</v>
      </c>
      <c r="O395" s="65" t="str">
        <f t="shared" si="6"/>
        <v>Незначимый</v>
      </c>
      <c r="P395" s="32"/>
      <c r="Q395" s="32"/>
      <c r="R395" s="32"/>
      <c r="S395" s="32"/>
      <c r="T395" s="32"/>
    </row>
    <row r="396" spans="1:20" ht="137.25" customHeight="1" x14ac:dyDescent="0.25">
      <c r="A396" s="64" t="s">
        <v>30</v>
      </c>
      <c r="B396" s="32" t="s">
        <v>50</v>
      </c>
      <c r="C396" s="65" t="s">
        <v>60</v>
      </c>
      <c r="D396" s="65" t="s">
        <v>76</v>
      </c>
      <c r="E396" s="32"/>
      <c r="F396" s="65" t="s">
        <v>95</v>
      </c>
      <c r="G396" s="86" t="s">
        <v>1204</v>
      </c>
      <c r="H396" s="97" t="s">
        <v>95</v>
      </c>
      <c r="I396" s="32" t="s">
        <v>78</v>
      </c>
      <c r="J396" s="65" t="str">
        <f>'Степень влияния (ГАБС)'!H390</f>
        <v>Средняя</v>
      </c>
      <c r="K396" s="32"/>
      <c r="L396" s="66">
        <f>'Г(М)ФК (ГАБС)'!I389</f>
        <v>0</v>
      </c>
      <c r="M396" s="67" t="str">
        <f>'КФМ (ГАБС)'!E389</f>
        <v>Х</v>
      </c>
      <c r="N396" s="32" t="s">
        <v>123</v>
      </c>
      <c r="O396" s="65" t="str">
        <f t="shared" si="6"/>
        <v>Незначимый</v>
      </c>
      <c r="P396" s="32"/>
      <c r="Q396" s="32"/>
      <c r="R396" s="32"/>
      <c r="S396" s="32"/>
      <c r="T396" s="32"/>
    </row>
    <row r="397" spans="1:20" ht="137.25" customHeight="1" x14ac:dyDescent="0.25">
      <c r="A397" s="68" t="s">
        <v>31</v>
      </c>
      <c r="B397" s="37" t="s">
        <v>50</v>
      </c>
      <c r="C397" s="51" t="s">
        <v>61</v>
      </c>
      <c r="D397" s="51" t="s">
        <v>77</v>
      </c>
      <c r="E397" s="37"/>
      <c r="F397" s="51" t="s">
        <v>97</v>
      </c>
      <c r="G397" s="87" t="s">
        <v>1204</v>
      </c>
      <c r="H397" s="98" t="s">
        <v>95</v>
      </c>
      <c r="I397" s="37" t="s">
        <v>78</v>
      </c>
      <c r="J397" s="51" t="str">
        <f>'Степень влияния (ГАБС)'!H391</f>
        <v>Высокая</v>
      </c>
      <c r="K397" s="37"/>
      <c r="L397" s="69">
        <f>'Г(М)ФК (ГАБС)'!I390</f>
        <v>0</v>
      </c>
      <c r="M397" s="70">
        <f>'КФМ (ГАБС)'!E390</f>
        <v>0</v>
      </c>
      <c r="N397" s="37" t="s">
        <v>123</v>
      </c>
      <c r="O397" s="51" t="str">
        <f t="shared" si="6"/>
        <v>Значимый</v>
      </c>
      <c r="P397" s="37"/>
      <c r="Q397" s="37"/>
      <c r="R397" s="37"/>
      <c r="S397" s="37"/>
      <c r="T397" s="37"/>
    </row>
    <row r="398" spans="1:20" ht="182.25" customHeight="1" x14ac:dyDescent="0.25">
      <c r="A398" s="68" t="s">
        <v>32</v>
      </c>
      <c r="B398" s="37" t="s">
        <v>50</v>
      </c>
      <c r="C398" s="51" t="s">
        <v>61</v>
      </c>
      <c r="D398" s="51" t="s">
        <v>78</v>
      </c>
      <c r="E398" s="37"/>
      <c r="F398" s="51" t="s">
        <v>99</v>
      </c>
      <c r="G398" s="87" t="s">
        <v>1204</v>
      </c>
      <c r="H398" s="98" t="s">
        <v>95</v>
      </c>
      <c r="I398" s="37" t="s">
        <v>95</v>
      </c>
      <c r="J398" s="51" t="str">
        <f>'Степень влияния (ГАБС)'!H392</f>
        <v>Средняя</v>
      </c>
      <c r="K398" s="37"/>
      <c r="L398" s="69">
        <f>'Г(М)ФК (ГАБС)'!I391</f>
        <v>0</v>
      </c>
      <c r="M398" s="70">
        <f>'КФМ (ГАБС)'!E391</f>
        <v>0</v>
      </c>
      <c r="N398" s="37" t="s">
        <v>124</v>
      </c>
      <c r="O398" s="51" t="str">
        <f t="shared" si="6"/>
        <v>Значимый</v>
      </c>
      <c r="P398" s="37"/>
      <c r="Q398" s="37"/>
      <c r="R398" s="37"/>
      <c r="S398" s="37"/>
      <c r="T398" s="37"/>
    </row>
    <row r="399" spans="1:20" ht="137.25" customHeight="1" x14ac:dyDescent="0.25">
      <c r="A399" s="64" t="s">
        <v>33</v>
      </c>
      <c r="B399" s="32" t="s">
        <v>50</v>
      </c>
      <c r="C399" s="65" t="s">
        <v>62</v>
      </c>
      <c r="D399" s="65" t="s">
        <v>81</v>
      </c>
      <c r="E399" s="32"/>
      <c r="F399" s="65" t="s">
        <v>95</v>
      </c>
      <c r="G399" s="86" t="s">
        <v>1204</v>
      </c>
      <c r="H399" s="97" t="s">
        <v>95</v>
      </c>
      <c r="I399" s="32" t="s">
        <v>113</v>
      </c>
      <c r="J399" s="65" t="str">
        <f>'Степень влияния (ГАБС)'!H393</f>
        <v>Средняя</v>
      </c>
      <c r="K399" s="32"/>
      <c r="L399" s="66">
        <f>'Г(М)ФК (ГАБС)'!I392</f>
        <v>0</v>
      </c>
      <c r="M399" s="67" t="str">
        <f>'КФМ (ГАБС)'!E392</f>
        <v>Х</v>
      </c>
      <c r="N399" s="32" t="s">
        <v>123</v>
      </c>
      <c r="O399" s="65" t="str">
        <f t="shared" si="6"/>
        <v>Незначимый</v>
      </c>
      <c r="P399" s="32"/>
      <c r="Q399" s="32"/>
      <c r="R399" s="32"/>
      <c r="S399" s="32"/>
      <c r="T399" s="32"/>
    </row>
    <row r="400" spans="1:20" ht="137.25" customHeight="1" x14ac:dyDescent="0.25">
      <c r="A400" s="68" t="s">
        <v>34</v>
      </c>
      <c r="B400" s="37" t="s">
        <v>50</v>
      </c>
      <c r="C400" s="51" t="s">
        <v>63</v>
      </c>
      <c r="D400" s="51" t="s">
        <v>79</v>
      </c>
      <c r="E400" s="37"/>
      <c r="F400" s="51" t="s">
        <v>95</v>
      </c>
      <c r="G400" s="87" t="s">
        <v>1204</v>
      </c>
      <c r="H400" s="98" t="s">
        <v>95</v>
      </c>
      <c r="I400" s="37" t="s">
        <v>113</v>
      </c>
      <c r="J400" s="51" t="str">
        <f>'Степень влияния (ГАБС)'!H394</f>
        <v>Средняя</v>
      </c>
      <c r="K400" s="37"/>
      <c r="L400" s="69">
        <f>'Г(М)ФК (ГАБС)'!I393</f>
        <v>0</v>
      </c>
      <c r="M400" s="70" t="str">
        <f>'КФМ (ГАБС)'!E393</f>
        <v>Х</v>
      </c>
      <c r="N400" s="37" t="s">
        <v>123</v>
      </c>
      <c r="O400" s="51" t="str">
        <f t="shared" si="6"/>
        <v>Незначимый</v>
      </c>
      <c r="P400" s="37"/>
      <c r="Q400" s="37"/>
      <c r="R400" s="37"/>
      <c r="S400" s="37"/>
      <c r="T400" s="37"/>
    </row>
    <row r="401" spans="1:20" ht="137.25" customHeight="1" x14ac:dyDescent="0.25">
      <c r="A401" s="68" t="s">
        <v>35</v>
      </c>
      <c r="B401" s="37" t="s">
        <v>50</v>
      </c>
      <c r="C401" s="51" t="s">
        <v>63</v>
      </c>
      <c r="D401" s="51" t="s">
        <v>80</v>
      </c>
      <c r="E401" s="37"/>
      <c r="F401" s="51" t="s">
        <v>95</v>
      </c>
      <c r="G401" s="87" t="s">
        <v>1204</v>
      </c>
      <c r="H401" s="98" t="s">
        <v>95</v>
      </c>
      <c r="I401" s="37" t="s">
        <v>113</v>
      </c>
      <c r="J401" s="51" t="str">
        <f>'Степень влияния (ГАБС)'!H395</f>
        <v>Средняя</v>
      </c>
      <c r="K401" s="37"/>
      <c r="L401" s="69">
        <f>'Г(М)ФК (ГАБС)'!I394</f>
        <v>0</v>
      </c>
      <c r="M401" s="70" t="str">
        <f>'КФМ (ГАБС)'!E394</f>
        <v>Х</v>
      </c>
      <c r="N401" s="37" t="s">
        <v>123</v>
      </c>
      <c r="O401" s="51" t="str">
        <f t="shared" si="6"/>
        <v>Незначимый</v>
      </c>
      <c r="P401" s="37"/>
      <c r="Q401" s="37"/>
      <c r="R401" s="37"/>
      <c r="S401" s="37"/>
      <c r="T401" s="37"/>
    </row>
    <row r="402" spans="1:20" ht="137.25" customHeight="1" x14ac:dyDescent="0.25">
      <c r="A402" s="64" t="s">
        <v>36</v>
      </c>
      <c r="B402" s="32" t="s">
        <v>50</v>
      </c>
      <c r="C402" s="65" t="s">
        <v>64</v>
      </c>
      <c r="D402" s="65" t="s">
        <v>84</v>
      </c>
      <c r="E402" s="32"/>
      <c r="F402" s="65" t="s">
        <v>94</v>
      </c>
      <c r="G402" s="86" t="s">
        <v>1204</v>
      </c>
      <c r="H402" s="97" t="s">
        <v>95</v>
      </c>
      <c r="I402" s="32" t="s">
        <v>95</v>
      </c>
      <c r="J402" s="65" t="str">
        <f>'Степень влияния (ГАБС)'!H396</f>
        <v>Средняя</v>
      </c>
      <c r="K402" s="32"/>
      <c r="L402" s="66">
        <f>'Г(М)ФК (ГАБС)'!I395</f>
        <v>0</v>
      </c>
      <c r="M402" s="67">
        <f>'КФМ (ГАБС)'!E395</f>
        <v>0</v>
      </c>
      <c r="N402" s="32" t="s">
        <v>123</v>
      </c>
      <c r="O402" s="65" t="str">
        <f t="shared" si="6"/>
        <v>Незначимый</v>
      </c>
      <c r="P402" s="32"/>
      <c r="Q402" s="32"/>
      <c r="R402" s="32"/>
      <c r="S402" s="32"/>
      <c r="T402" s="32"/>
    </row>
    <row r="403" spans="1:20" ht="261" customHeight="1" x14ac:dyDescent="0.25">
      <c r="A403" s="57" t="s">
        <v>37</v>
      </c>
      <c r="B403" s="34" t="s">
        <v>50</v>
      </c>
      <c r="C403" s="58" t="s">
        <v>65</v>
      </c>
      <c r="D403" s="58" t="s">
        <v>89</v>
      </c>
      <c r="E403" s="34"/>
      <c r="F403" s="58" t="s">
        <v>467</v>
      </c>
      <c r="G403" s="109" t="s">
        <v>1205</v>
      </c>
      <c r="H403" s="104" t="s">
        <v>95</v>
      </c>
      <c r="I403" s="34" t="s">
        <v>116</v>
      </c>
      <c r="J403" s="58" t="str">
        <f>'Степень влияния (ГАБС)'!H397</f>
        <v>Средняя</v>
      </c>
      <c r="K403" s="34"/>
      <c r="L403" s="59">
        <f>'Г(М)ФК (ГАБС)'!I396</f>
        <v>0</v>
      </c>
      <c r="M403" s="60">
        <f>'КФМ (ГАБС)'!E396</f>
        <v>0</v>
      </c>
      <c r="N403" s="34" t="s">
        <v>123</v>
      </c>
      <c r="O403" s="58" t="str">
        <f t="shared" si="6"/>
        <v>Незначимый</v>
      </c>
      <c r="P403" s="34"/>
      <c r="Q403" s="34"/>
      <c r="R403" s="34"/>
      <c r="S403" s="34"/>
      <c r="T403" s="34"/>
    </row>
    <row r="404" spans="1:20" ht="261" customHeight="1" x14ac:dyDescent="0.25">
      <c r="A404" s="57" t="s">
        <v>38</v>
      </c>
      <c r="B404" s="34" t="s">
        <v>50</v>
      </c>
      <c r="C404" s="58" t="s">
        <v>65</v>
      </c>
      <c r="D404" s="58" t="s">
        <v>90</v>
      </c>
      <c r="E404" s="34"/>
      <c r="F404" s="58" t="s">
        <v>467</v>
      </c>
      <c r="G404" s="109" t="s">
        <v>1205</v>
      </c>
      <c r="H404" s="104" t="s">
        <v>95</v>
      </c>
      <c r="I404" s="34" t="s">
        <v>116</v>
      </c>
      <c r="J404" s="58" t="str">
        <f>'Степень влияния (ГАБС)'!H398</f>
        <v>Средняя</v>
      </c>
      <c r="K404" s="34"/>
      <c r="L404" s="59">
        <f>'Г(М)ФК (ГАБС)'!I397</f>
        <v>0</v>
      </c>
      <c r="M404" s="60">
        <f>'КФМ (ГАБС)'!E397</f>
        <v>0</v>
      </c>
      <c r="N404" s="34" t="s">
        <v>123</v>
      </c>
      <c r="O404" s="58" t="str">
        <f t="shared" si="6"/>
        <v>Незначимый</v>
      </c>
      <c r="P404" s="34"/>
      <c r="Q404" s="34"/>
      <c r="R404" s="34"/>
      <c r="S404" s="34"/>
      <c r="T404" s="34"/>
    </row>
    <row r="405" spans="1:20" ht="261" customHeight="1" x14ac:dyDescent="0.25">
      <c r="A405" s="61" t="s">
        <v>39</v>
      </c>
      <c r="B405" s="16" t="s">
        <v>50</v>
      </c>
      <c r="C405" s="16" t="s">
        <v>1071</v>
      </c>
      <c r="D405" s="16" t="s">
        <v>1089</v>
      </c>
      <c r="E405" s="16"/>
      <c r="F405" s="15" t="s">
        <v>467</v>
      </c>
      <c r="G405" s="110" t="s">
        <v>1205</v>
      </c>
      <c r="H405" s="105" t="s">
        <v>95</v>
      </c>
      <c r="I405" s="16" t="s">
        <v>117</v>
      </c>
      <c r="J405" s="15" t="str">
        <f>'Степень влияния (ГАБС)'!H399</f>
        <v>Высокая</v>
      </c>
      <c r="K405" s="16"/>
      <c r="L405" s="62" t="str">
        <f>'Г(М)ФК (ГАБС)'!I398</f>
        <v>Х</v>
      </c>
      <c r="M405" s="63">
        <f>'КФМ (ГАБС)'!E398</f>
        <v>0</v>
      </c>
      <c r="N405" s="16" t="s">
        <v>123</v>
      </c>
      <c r="O405" s="15" t="str">
        <f t="shared" si="6"/>
        <v>Значимый</v>
      </c>
      <c r="P405" s="16"/>
      <c r="Q405" s="16"/>
      <c r="R405" s="16"/>
      <c r="S405" s="16"/>
      <c r="T405" s="16"/>
    </row>
    <row r="406" spans="1:20" ht="261" customHeight="1" x14ac:dyDescent="0.25">
      <c r="A406" s="61" t="s">
        <v>40</v>
      </c>
      <c r="B406" s="16" t="s">
        <v>50</v>
      </c>
      <c r="C406" s="16" t="s">
        <v>1071</v>
      </c>
      <c r="D406" s="16" t="s">
        <v>1090</v>
      </c>
      <c r="E406" s="16"/>
      <c r="F406" s="15" t="s">
        <v>467</v>
      </c>
      <c r="G406" s="110" t="s">
        <v>1205</v>
      </c>
      <c r="H406" s="105" t="s">
        <v>95</v>
      </c>
      <c r="I406" s="16" t="s">
        <v>117</v>
      </c>
      <c r="J406" s="15" t="str">
        <f>'Степень влияния (ГАБС)'!H400</f>
        <v>Высокая</v>
      </c>
      <c r="K406" s="16"/>
      <c r="L406" s="62">
        <f>'Г(М)ФК (ГАБС)'!I399</f>
        <v>0</v>
      </c>
      <c r="M406" s="63">
        <f>'КФМ (ГАБС)'!E399</f>
        <v>0</v>
      </c>
      <c r="N406" s="16" t="s">
        <v>123</v>
      </c>
      <c r="O406" s="15" t="str">
        <f t="shared" si="6"/>
        <v>Значимый</v>
      </c>
      <c r="P406" s="16"/>
      <c r="Q406" s="16"/>
      <c r="R406" s="16"/>
      <c r="S406" s="16"/>
      <c r="T406" s="16"/>
    </row>
    <row r="407" spans="1:20" ht="137.25" customHeight="1" x14ac:dyDescent="0.25">
      <c r="A407" s="64" t="s">
        <v>41</v>
      </c>
      <c r="B407" s="32" t="s">
        <v>50</v>
      </c>
      <c r="C407" s="32" t="s">
        <v>1072</v>
      </c>
      <c r="D407" s="32" t="s">
        <v>1089</v>
      </c>
      <c r="E407" s="32"/>
      <c r="F407" s="65" t="s">
        <v>95</v>
      </c>
      <c r="G407" s="86" t="s">
        <v>1204</v>
      </c>
      <c r="H407" s="82" t="s">
        <v>95</v>
      </c>
      <c r="I407" s="32" t="s">
        <v>1130</v>
      </c>
      <c r="J407" s="65" t="str">
        <f>'Степень влияния (ГАБС)'!H401</f>
        <v>Средняя</v>
      </c>
      <c r="K407" s="32"/>
      <c r="L407" s="66">
        <f>'Г(М)ФК (ГАБС)'!I400</f>
        <v>0</v>
      </c>
      <c r="M407" s="67" t="str">
        <f>'КФМ (ГАБС)'!E400</f>
        <v>Х</v>
      </c>
      <c r="N407" s="32" t="s">
        <v>123</v>
      </c>
      <c r="O407" s="65" t="str">
        <f t="shared" si="6"/>
        <v>Незначимый</v>
      </c>
      <c r="P407" s="32"/>
      <c r="Q407" s="32"/>
      <c r="R407" s="32"/>
      <c r="S407" s="32"/>
      <c r="T407" s="32"/>
    </row>
    <row r="408" spans="1:20" ht="137.25" customHeight="1" x14ac:dyDescent="0.25">
      <c r="A408" s="64" t="s">
        <v>42</v>
      </c>
      <c r="B408" s="32" t="s">
        <v>50</v>
      </c>
      <c r="C408" s="32" t="s">
        <v>1072</v>
      </c>
      <c r="D408" s="32" t="s">
        <v>1090</v>
      </c>
      <c r="E408" s="32"/>
      <c r="F408" s="65" t="s">
        <v>95</v>
      </c>
      <c r="G408" s="86" t="s">
        <v>1204</v>
      </c>
      <c r="H408" s="82" t="s">
        <v>95</v>
      </c>
      <c r="I408" s="32" t="s">
        <v>1130</v>
      </c>
      <c r="J408" s="65" t="str">
        <f>'Степень влияния (ГАБС)'!H402</f>
        <v>Средняя</v>
      </c>
      <c r="K408" s="32"/>
      <c r="L408" s="66">
        <f>'Г(М)ФК (ГАБС)'!I401</f>
        <v>0</v>
      </c>
      <c r="M408" s="67" t="str">
        <f>'КФМ (ГАБС)'!E401</f>
        <v>Х</v>
      </c>
      <c r="N408" s="32" t="s">
        <v>123</v>
      </c>
      <c r="O408" s="65" t="str">
        <f t="shared" si="6"/>
        <v>Незначимый</v>
      </c>
      <c r="P408" s="32"/>
      <c r="Q408" s="32"/>
      <c r="R408" s="32"/>
      <c r="S408" s="32"/>
      <c r="T408" s="32"/>
    </row>
    <row r="409" spans="1:20" ht="137.25" customHeight="1" x14ac:dyDescent="0.25">
      <c r="A409" s="68" t="s">
        <v>43</v>
      </c>
      <c r="B409" s="37" t="s">
        <v>50</v>
      </c>
      <c r="C409" s="51" t="s">
        <v>1131</v>
      </c>
      <c r="D409" s="37" t="s">
        <v>1132</v>
      </c>
      <c r="E409" s="37"/>
      <c r="F409" s="51" t="s">
        <v>95</v>
      </c>
      <c r="G409" s="87" t="s">
        <v>1204</v>
      </c>
      <c r="H409" s="98" t="s">
        <v>95</v>
      </c>
      <c r="I409" s="51" t="s">
        <v>1130</v>
      </c>
      <c r="J409" s="51" t="str">
        <f>'Степень влияния (ГАБС)'!H403</f>
        <v>Средняя</v>
      </c>
      <c r="K409" s="37"/>
      <c r="L409" s="69">
        <f>'Г(М)ФК (ГАБС)'!I402</f>
        <v>0</v>
      </c>
      <c r="M409" s="70" t="str">
        <f>'КФМ (ГАБС)'!E402</f>
        <v>Х</v>
      </c>
      <c r="N409" s="37" t="s">
        <v>123</v>
      </c>
      <c r="O409" s="51" t="str">
        <f t="shared" si="6"/>
        <v>Незначимый</v>
      </c>
      <c r="P409" s="37"/>
      <c r="Q409" s="37"/>
      <c r="R409" s="37"/>
      <c r="S409" s="37"/>
      <c r="T409" s="37"/>
    </row>
    <row r="410" spans="1:20" ht="137.25" customHeight="1" x14ac:dyDescent="0.25">
      <c r="A410" s="68" t="s">
        <v>44</v>
      </c>
      <c r="B410" s="37" t="s">
        <v>50</v>
      </c>
      <c r="C410" s="51" t="s">
        <v>1131</v>
      </c>
      <c r="D410" s="37" t="s">
        <v>1133</v>
      </c>
      <c r="E410" s="37"/>
      <c r="F410" s="51" t="s">
        <v>95</v>
      </c>
      <c r="G410" s="87" t="s">
        <v>1204</v>
      </c>
      <c r="H410" s="98" t="s">
        <v>95</v>
      </c>
      <c r="I410" s="51" t="s">
        <v>1130</v>
      </c>
      <c r="J410" s="51" t="str">
        <f>'Степень влияния (ГАБС)'!H404</f>
        <v>Средняя</v>
      </c>
      <c r="K410" s="37"/>
      <c r="L410" s="69">
        <f>'Г(М)ФК (ГАБС)'!I403</f>
        <v>0</v>
      </c>
      <c r="M410" s="70" t="str">
        <f>'КФМ (ГАБС)'!E403</f>
        <v>Х</v>
      </c>
      <c r="N410" s="37" t="s">
        <v>123</v>
      </c>
      <c r="O410" s="51" t="str">
        <f t="shared" si="6"/>
        <v>Незначимый</v>
      </c>
      <c r="P410" s="37"/>
      <c r="Q410" s="37"/>
      <c r="R410" s="37"/>
      <c r="S410" s="37"/>
      <c r="T410" s="37"/>
    </row>
    <row r="411" spans="1:20" ht="137.25" customHeight="1" x14ac:dyDescent="0.25">
      <c r="A411" s="57" t="s">
        <v>45</v>
      </c>
      <c r="B411" s="34" t="s">
        <v>50</v>
      </c>
      <c r="C411" s="58" t="s">
        <v>66</v>
      </c>
      <c r="D411" s="58" t="s">
        <v>91</v>
      </c>
      <c r="E411" s="34"/>
      <c r="F411" s="58" t="s">
        <v>1064</v>
      </c>
      <c r="G411" s="109" t="s">
        <v>1204</v>
      </c>
      <c r="H411" s="104" t="s">
        <v>95</v>
      </c>
      <c r="I411" s="34" t="s">
        <v>118</v>
      </c>
      <c r="J411" s="58" t="str">
        <f>'Степень влияния (ГАБС)'!H405</f>
        <v>Высокая</v>
      </c>
      <c r="K411" s="34"/>
      <c r="L411" s="59">
        <f>'Г(М)ФК (ГАБС)'!I404</f>
        <v>0</v>
      </c>
      <c r="M411" s="60">
        <f>'КФМ (ГАБС)'!E404</f>
        <v>0</v>
      </c>
      <c r="N411" s="34" t="s">
        <v>123</v>
      </c>
      <c r="O411" s="58" t="str">
        <f t="shared" si="6"/>
        <v>Значимый</v>
      </c>
      <c r="P411" s="34"/>
      <c r="Q411" s="34"/>
      <c r="R411" s="34"/>
      <c r="S411" s="34"/>
      <c r="T411" s="34"/>
    </row>
    <row r="412" spans="1:20" ht="137.25" customHeight="1" x14ac:dyDescent="0.25">
      <c r="A412" s="57" t="s">
        <v>46</v>
      </c>
      <c r="B412" s="34" t="s">
        <v>50</v>
      </c>
      <c r="C412" s="58" t="s">
        <v>66</v>
      </c>
      <c r="D412" s="58" t="s">
        <v>92</v>
      </c>
      <c r="E412" s="34"/>
      <c r="F412" s="58" t="s">
        <v>1064</v>
      </c>
      <c r="G412" s="109" t="s">
        <v>1204</v>
      </c>
      <c r="H412" s="104" t="s">
        <v>95</v>
      </c>
      <c r="I412" s="34" t="s">
        <v>118</v>
      </c>
      <c r="J412" s="58" t="str">
        <f>'Степень влияния (ГАБС)'!H406</f>
        <v>Высокая</v>
      </c>
      <c r="K412" s="34"/>
      <c r="L412" s="59">
        <f>'Г(М)ФК (ГАБС)'!I405</f>
        <v>0</v>
      </c>
      <c r="M412" s="60">
        <f>'КФМ (ГАБС)'!E405</f>
        <v>0</v>
      </c>
      <c r="N412" s="34" t="s">
        <v>123</v>
      </c>
      <c r="O412" s="58" t="str">
        <f t="shared" si="6"/>
        <v>Значимый</v>
      </c>
      <c r="P412" s="34"/>
      <c r="Q412" s="34"/>
      <c r="R412" s="34"/>
      <c r="S412" s="34"/>
      <c r="T412" s="34"/>
    </row>
    <row r="413" spans="1:20" ht="192" customHeight="1" x14ac:dyDescent="0.25">
      <c r="A413" s="61" t="s">
        <v>47</v>
      </c>
      <c r="B413" s="16" t="s">
        <v>50</v>
      </c>
      <c r="C413" s="15" t="s">
        <v>67</v>
      </c>
      <c r="D413" s="15" t="s">
        <v>1068</v>
      </c>
      <c r="E413" s="16"/>
      <c r="F413" s="15" t="s">
        <v>95</v>
      </c>
      <c r="G413" s="110" t="s">
        <v>1204</v>
      </c>
      <c r="H413" s="105" t="s">
        <v>95</v>
      </c>
      <c r="I413" s="16" t="s">
        <v>119</v>
      </c>
      <c r="J413" s="15" t="str">
        <f>'Степень влияния (ГАБС)'!H407</f>
        <v>Средняя</v>
      </c>
      <c r="K413" s="16"/>
      <c r="L413" s="62">
        <f>'Г(М)ФК (ГАБС)'!I406</f>
        <v>0</v>
      </c>
      <c r="M413" s="63" t="str">
        <f>'КФМ (ГАБС)'!E406</f>
        <v>Х</v>
      </c>
      <c r="N413" s="16" t="s">
        <v>123</v>
      </c>
      <c r="O413" s="15" t="str">
        <f t="shared" si="6"/>
        <v>Незначимый</v>
      </c>
      <c r="P413" s="16"/>
      <c r="Q413" s="16"/>
      <c r="R413" s="16"/>
      <c r="S413" s="16"/>
      <c r="T413" s="16"/>
    </row>
    <row r="414" spans="1:20" ht="192" customHeight="1" x14ac:dyDescent="0.25">
      <c r="A414" s="61" t="s">
        <v>48</v>
      </c>
      <c r="B414" s="16" t="s">
        <v>50</v>
      </c>
      <c r="C414" s="15" t="s">
        <v>67</v>
      </c>
      <c r="D414" s="15" t="s">
        <v>1090</v>
      </c>
      <c r="E414" s="16"/>
      <c r="F414" s="15" t="s">
        <v>100</v>
      </c>
      <c r="G414" s="110" t="s">
        <v>1204</v>
      </c>
      <c r="H414" s="105" t="s">
        <v>95</v>
      </c>
      <c r="I414" s="16" t="s">
        <v>119</v>
      </c>
      <c r="J414" s="15" t="str">
        <f>'Степень влияния (ГАБС)'!H408</f>
        <v>Высокая</v>
      </c>
      <c r="K414" s="16"/>
      <c r="L414" s="62">
        <f>'Г(М)ФК (ГАБС)'!I407</f>
        <v>0</v>
      </c>
      <c r="M414" s="63">
        <f>'КФМ (ГАБС)'!E407</f>
        <v>0</v>
      </c>
      <c r="N414" s="16" t="s">
        <v>123</v>
      </c>
      <c r="O414" s="15" t="str">
        <f t="shared" si="6"/>
        <v>Значимый</v>
      </c>
      <c r="P414" s="16"/>
      <c r="Q414" s="16"/>
      <c r="R414" s="16"/>
      <c r="S414" s="16"/>
      <c r="T414" s="16"/>
    </row>
    <row r="415" spans="1:20" ht="137.25" customHeight="1" x14ac:dyDescent="0.25">
      <c r="A415" s="57" t="s">
        <v>49</v>
      </c>
      <c r="B415" s="71" t="s">
        <v>50</v>
      </c>
      <c r="C415" s="72" t="s">
        <v>68</v>
      </c>
      <c r="D415" s="72" t="s">
        <v>93</v>
      </c>
      <c r="E415" s="71"/>
      <c r="F415" s="72" t="s">
        <v>95</v>
      </c>
      <c r="G415" s="111" t="s">
        <v>1204</v>
      </c>
      <c r="H415" s="108" t="s">
        <v>95</v>
      </c>
      <c r="I415" s="71" t="s">
        <v>120</v>
      </c>
      <c r="J415" s="72" t="str">
        <f>'Степень влияния (ГАБС)'!H409</f>
        <v>Средняя</v>
      </c>
      <c r="K415" s="71"/>
      <c r="L415" s="59">
        <f>'Г(М)ФК (ГАБС)'!I408</f>
        <v>0</v>
      </c>
      <c r="M415" s="60" t="str">
        <f>'КФМ (ГАБС)'!E408</f>
        <v>Х</v>
      </c>
      <c r="N415" s="71" t="s">
        <v>123</v>
      </c>
      <c r="O415" s="58" t="str">
        <f t="shared" si="6"/>
        <v>Незначимый</v>
      </c>
      <c r="P415" s="71"/>
      <c r="Q415" s="71"/>
      <c r="R415" s="71"/>
      <c r="S415" s="71"/>
      <c r="T415" s="71"/>
    </row>
    <row r="416" spans="1:20" ht="137.25" customHeight="1" x14ac:dyDescent="0.25">
      <c r="A416" s="38" t="s">
        <v>977</v>
      </c>
      <c r="B416" s="32" t="s">
        <v>50</v>
      </c>
      <c r="C416" s="32" t="s">
        <v>1008</v>
      </c>
      <c r="D416" s="32" t="s">
        <v>1009</v>
      </c>
      <c r="E416" s="32"/>
      <c r="F416" s="65" t="s">
        <v>435</v>
      </c>
      <c r="G416" s="86" t="s">
        <v>1204</v>
      </c>
      <c r="H416" s="82" t="s">
        <v>95</v>
      </c>
      <c r="I416" s="32" t="s">
        <v>118</v>
      </c>
      <c r="J416" s="73" t="str">
        <f>'Степень влияния (ГАБС)'!H410</f>
        <v>Высокая</v>
      </c>
      <c r="K416" s="32"/>
      <c r="L416" s="49">
        <f>'Г(М)ФК (ГАБС)'!I409</f>
        <v>0</v>
      </c>
      <c r="M416" s="49" t="str">
        <f>'КФМ (ГАБС)'!E409</f>
        <v>Х</v>
      </c>
      <c r="N416" s="32" t="s">
        <v>123</v>
      </c>
      <c r="O416" s="32" t="str">
        <f t="shared" si="6"/>
        <v>Значимый</v>
      </c>
      <c r="P416" s="32"/>
      <c r="Q416" s="32"/>
      <c r="R416" s="32"/>
      <c r="S416" s="32"/>
      <c r="T416" s="32"/>
    </row>
    <row r="417" spans="1:20" ht="137.25" customHeight="1" x14ac:dyDescent="0.25">
      <c r="A417" s="38" t="s">
        <v>978</v>
      </c>
      <c r="B417" s="32" t="s">
        <v>50</v>
      </c>
      <c r="C417" s="32" t="s">
        <v>1008</v>
      </c>
      <c r="D417" s="32" t="s">
        <v>1010</v>
      </c>
      <c r="E417" s="32"/>
      <c r="F417" s="65" t="s">
        <v>1052</v>
      </c>
      <c r="G417" s="86" t="s">
        <v>1204</v>
      </c>
      <c r="H417" s="82" t="s">
        <v>95</v>
      </c>
      <c r="I417" s="32" t="s">
        <v>118</v>
      </c>
      <c r="J417" s="73" t="str">
        <f>'Степень влияния (ГАБС)'!H411</f>
        <v>Высокая</v>
      </c>
      <c r="K417" s="32"/>
      <c r="L417" s="49">
        <f>'Г(М)ФК (ГАБС)'!I410</f>
        <v>0</v>
      </c>
      <c r="M417" s="49">
        <f>'КФМ (ГАБС)'!E410</f>
        <v>0</v>
      </c>
      <c r="N417" s="32" t="s">
        <v>123</v>
      </c>
      <c r="O417" s="32" t="str">
        <f t="shared" si="6"/>
        <v>Значимый</v>
      </c>
      <c r="P417" s="32"/>
      <c r="Q417" s="32"/>
      <c r="R417" s="32"/>
      <c r="S417" s="32"/>
      <c r="T417" s="32"/>
    </row>
    <row r="418" spans="1:20" ht="137.25" customHeight="1" x14ac:dyDescent="0.25">
      <c r="A418" s="38" t="s">
        <v>979</v>
      </c>
      <c r="B418" s="32" t="s">
        <v>50</v>
      </c>
      <c r="C418" s="32" t="s">
        <v>1008</v>
      </c>
      <c r="D418" s="32" t="s">
        <v>854</v>
      </c>
      <c r="E418" s="32"/>
      <c r="F418" s="65" t="s">
        <v>1052</v>
      </c>
      <c r="G418" s="86" t="s">
        <v>1204</v>
      </c>
      <c r="H418" s="82" t="s">
        <v>95</v>
      </c>
      <c r="I418" s="32" t="s">
        <v>118</v>
      </c>
      <c r="J418" s="73" t="str">
        <f>'Степень влияния (ГАБС)'!H412</f>
        <v>Высокая</v>
      </c>
      <c r="K418" s="32"/>
      <c r="L418" s="49">
        <f>'Г(М)ФК (ГАБС)'!I411</f>
        <v>0</v>
      </c>
      <c r="M418" s="49">
        <f>'КФМ (ГАБС)'!E411</f>
        <v>0</v>
      </c>
      <c r="N418" s="32" t="s">
        <v>123</v>
      </c>
      <c r="O418" s="32" t="str">
        <f t="shared" si="6"/>
        <v>Значимый</v>
      </c>
      <c r="P418" s="32"/>
      <c r="Q418" s="32"/>
      <c r="R418" s="32"/>
      <c r="S418" s="32"/>
      <c r="T418" s="32"/>
    </row>
    <row r="419" spans="1:20" ht="137.25" customHeight="1" x14ac:dyDescent="0.25">
      <c r="A419" s="36" t="s">
        <v>980</v>
      </c>
      <c r="B419" s="37" t="s">
        <v>50</v>
      </c>
      <c r="C419" s="37" t="s">
        <v>1011</v>
      </c>
      <c r="D419" s="37" t="s">
        <v>1140</v>
      </c>
      <c r="E419" s="37"/>
      <c r="F419" s="51" t="s">
        <v>1053</v>
      </c>
      <c r="G419" s="87" t="s">
        <v>1204</v>
      </c>
      <c r="H419" s="83" t="s">
        <v>95</v>
      </c>
      <c r="I419" s="37" t="s">
        <v>113</v>
      </c>
      <c r="J419" s="74" t="str">
        <f>'Степень влияния (ГАБС)'!H413</f>
        <v>Высокая</v>
      </c>
      <c r="K419" s="37"/>
      <c r="L419" s="47">
        <f>'Г(М)ФК (ГАБС)'!I412</f>
        <v>0</v>
      </c>
      <c r="M419" s="47">
        <f>'КФМ (ГАБС)'!E412</f>
        <v>0</v>
      </c>
      <c r="N419" s="37" t="s">
        <v>123</v>
      </c>
      <c r="O419" s="37" t="str">
        <f t="shared" si="6"/>
        <v>Значимый</v>
      </c>
      <c r="P419" s="37"/>
      <c r="Q419" s="37"/>
      <c r="R419" s="37"/>
      <c r="S419" s="37"/>
      <c r="T419" s="37"/>
    </row>
    <row r="420" spans="1:20" ht="137.25" customHeight="1" x14ac:dyDescent="0.25">
      <c r="A420" s="38" t="s">
        <v>981</v>
      </c>
      <c r="B420" s="32" t="s">
        <v>50</v>
      </c>
      <c r="C420" s="32" t="s">
        <v>1012</v>
      </c>
      <c r="D420" s="32" t="s">
        <v>1134</v>
      </c>
      <c r="E420" s="32"/>
      <c r="F420" s="65" t="s">
        <v>95</v>
      </c>
      <c r="G420" s="86" t="s">
        <v>1204</v>
      </c>
      <c r="H420" s="82" t="s">
        <v>95</v>
      </c>
      <c r="I420" s="32" t="s">
        <v>118</v>
      </c>
      <c r="J420" s="73" t="str">
        <f>'Степень влияния (ГАБС)'!H414</f>
        <v>Средняя</v>
      </c>
      <c r="K420" s="32"/>
      <c r="L420" s="49">
        <f>'Г(М)ФК (ГАБС)'!I413</f>
        <v>0</v>
      </c>
      <c r="M420" s="49" t="str">
        <f>'КФМ (ГАБС)'!E413</f>
        <v>Х</v>
      </c>
      <c r="N420" s="32" t="s">
        <v>123</v>
      </c>
      <c r="O420" s="32" t="str">
        <f t="shared" si="6"/>
        <v>Незначимый</v>
      </c>
      <c r="P420" s="32"/>
      <c r="Q420" s="32"/>
      <c r="R420" s="32"/>
      <c r="S420" s="32"/>
      <c r="T420" s="32"/>
    </row>
    <row r="421" spans="1:20" ht="137.25" customHeight="1" x14ac:dyDescent="0.25">
      <c r="A421" s="38" t="s">
        <v>982</v>
      </c>
      <c r="B421" s="32" t="s">
        <v>50</v>
      </c>
      <c r="C421" s="32" t="s">
        <v>1012</v>
      </c>
      <c r="D421" s="32" t="s">
        <v>1090</v>
      </c>
      <c r="E421" s="32"/>
      <c r="F421" s="65" t="s">
        <v>1052</v>
      </c>
      <c r="G421" s="86" t="s">
        <v>1204</v>
      </c>
      <c r="H421" s="82" t="s">
        <v>95</v>
      </c>
      <c r="I421" s="32" t="s">
        <v>118</v>
      </c>
      <c r="J421" s="73" t="str">
        <f>'Степень влияния (ГАБС)'!H415</f>
        <v>Высокая</v>
      </c>
      <c r="K421" s="32"/>
      <c r="L421" s="49">
        <f>'Г(М)ФК (ГАБС)'!I414</f>
        <v>0</v>
      </c>
      <c r="M421" s="49">
        <f>'КФМ (ГАБС)'!E414</f>
        <v>0</v>
      </c>
      <c r="N421" s="32" t="s">
        <v>123</v>
      </c>
      <c r="O421" s="32" t="str">
        <f t="shared" si="6"/>
        <v>Значимый</v>
      </c>
      <c r="P421" s="32"/>
      <c r="Q421" s="32"/>
      <c r="R421" s="32"/>
      <c r="S421" s="32"/>
      <c r="T421" s="32"/>
    </row>
    <row r="422" spans="1:20" ht="137.25" customHeight="1" x14ac:dyDescent="0.25">
      <c r="A422" s="36" t="s">
        <v>983</v>
      </c>
      <c r="B422" s="37" t="s">
        <v>50</v>
      </c>
      <c r="C422" s="37" t="s">
        <v>1013</v>
      </c>
      <c r="D422" s="37" t="s">
        <v>1014</v>
      </c>
      <c r="E422" s="37"/>
      <c r="F422" s="51" t="s">
        <v>1052</v>
      </c>
      <c r="G422" s="87" t="s">
        <v>1204</v>
      </c>
      <c r="H422" s="83" t="s">
        <v>95</v>
      </c>
      <c r="I422" s="37" t="s">
        <v>118</v>
      </c>
      <c r="J422" s="74" t="str">
        <f>'Степень влияния (ГАБС)'!H416</f>
        <v>Высокая</v>
      </c>
      <c r="K422" s="37"/>
      <c r="L422" s="47">
        <f>'Г(М)ФК (ГАБС)'!I415</f>
        <v>0</v>
      </c>
      <c r="M422" s="47">
        <f>'КФМ (ГАБС)'!E415</f>
        <v>0</v>
      </c>
      <c r="N422" s="37" t="s">
        <v>123</v>
      </c>
      <c r="O422" s="37" t="str">
        <f t="shared" si="6"/>
        <v>Значимый</v>
      </c>
      <c r="P422" s="37"/>
      <c r="Q422" s="37"/>
      <c r="R422" s="37"/>
      <c r="S422" s="37"/>
      <c r="T422" s="37"/>
    </row>
    <row r="423" spans="1:20" ht="137.25" customHeight="1" x14ac:dyDescent="0.25">
      <c r="A423" s="36" t="s">
        <v>984</v>
      </c>
      <c r="B423" s="37" t="s">
        <v>50</v>
      </c>
      <c r="C423" s="37" t="s">
        <v>1013</v>
      </c>
      <c r="D423" s="37" t="s">
        <v>1015</v>
      </c>
      <c r="E423" s="37"/>
      <c r="F423" s="51" t="s">
        <v>435</v>
      </c>
      <c r="G423" s="87" t="s">
        <v>1204</v>
      </c>
      <c r="H423" s="83" t="s">
        <v>95</v>
      </c>
      <c r="I423" s="37" t="s">
        <v>118</v>
      </c>
      <c r="J423" s="74" t="str">
        <f>'Степень влияния (ГАБС)'!H417</f>
        <v>Высокая</v>
      </c>
      <c r="K423" s="37"/>
      <c r="L423" s="47">
        <f>'Г(М)ФК (ГАБС)'!I416</f>
        <v>0</v>
      </c>
      <c r="M423" s="47" t="str">
        <f>'КФМ (ГАБС)'!E416</f>
        <v>Х</v>
      </c>
      <c r="N423" s="37" t="s">
        <v>123</v>
      </c>
      <c r="O423" s="37" t="str">
        <f t="shared" si="6"/>
        <v>Значимый</v>
      </c>
      <c r="P423" s="37"/>
      <c r="Q423" s="37"/>
      <c r="R423" s="37"/>
      <c r="S423" s="37"/>
      <c r="T423" s="37"/>
    </row>
    <row r="424" spans="1:20" ht="137.25" customHeight="1" x14ac:dyDescent="0.25">
      <c r="A424" s="36" t="s">
        <v>985</v>
      </c>
      <c r="B424" s="37" t="s">
        <v>50</v>
      </c>
      <c r="C424" s="37" t="s">
        <v>1013</v>
      </c>
      <c r="D424" s="37" t="s">
        <v>854</v>
      </c>
      <c r="E424" s="37"/>
      <c r="F424" s="51" t="s">
        <v>1052</v>
      </c>
      <c r="G424" s="87" t="s">
        <v>1204</v>
      </c>
      <c r="H424" s="83" t="s">
        <v>95</v>
      </c>
      <c r="I424" s="37" t="s">
        <v>118</v>
      </c>
      <c r="J424" s="74" t="str">
        <f>'Степень влияния (ГАБС)'!H418</f>
        <v>Высокая</v>
      </c>
      <c r="K424" s="37"/>
      <c r="L424" s="47">
        <f>'Г(М)ФК (ГАБС)'!I417</f>
        <v>0</v>
      </c>
      <c r="M424" s="47">
        <f>'КФМ (ГАБС)'!E417</f>
        <v>0</v>
      </c>
      <c r="N424" s="37" t="s">
        <v>123</v>
      </c>
      <c r="O424" s="37" t="str">
        <f t="shared" si="6"/>
        <v>Значимый</v>
      </c>
      <c r="P424" s="37"/>
      <c r="Q424" s="37"/>
      <c r="R424" s="37"/>
      <c r="S424" s="37"/>
      <c r="T424" s="37"/>
    </row>
    <row r="425" spans="1:20" ht="137.25" customHeight="1" x14ac:dyDescent="0.25">
      <c r="A425" s="38" t="s">
        <v>986</v>
      </c>
      <c r="B425" s="32" t="s">
        <v>50</v>
      </c>
      <c r="C425" s="32" t="s">
        <v>1016</v>
      </c>
      <c r="D425" s="32" t="s">
        <v>1017</v>
      </c>
      <c r="E425" s="32"/>
      <c r="F425" s="65" t="s">
        <v>95</v>
      </c>
      <c r="G425" s="86" t="s">
        <v>1204</v>
      </c>
      <c r="H425" s="82" t="s">
        <v>95</v>
      </c>
      <c r="I425" s="32" t="s">
        <v>1058</v>
      </c>
      <c r="J425" s="73" t="str">
        <f>'Степень влияния (ГАБС)'!H419</f>
        <v>Средняя</v>
      </c>
      <c r="K425" s="32"/>
      <c r="L425" s="49">
        <f>'Г(М)ФК (ГАБС)'!I418</f>
        <v>0</v>
      </c>
      <c r="M425" s="49" t="str">
        <f>'КФМ (ГАБС)'!E418</f>
        <v>Х</v>
      </c>
      <c r="N425" s="32" t="s">
        <v>123</v>
      </c>
      <c r="O425" s="32" t="str">
        <f t="shared" si="6"/>
        <v>Незначимый</v>
      </c>
      <c r="P425" s="32"/>
      <c r="Q425" s="32"/>
      <c r="R425" s="32"/>
      <c r="S425" s="32"/>
      <c r="T425" s="32"/>
    </row>
    <row r="426" spans="1:20" ht="137.25" customHeight="1" x14ac:dyDescent="0.25">
      <c r="A426" s="38" t="s">
        <v>987</v>
      </c>
      <c r="B426" s="32" t="s">
        <v>50</v>
      </c>
      <c r="C426" s="32" t="s">
        <v>1016</v>
      </c>
      <c r="D426" s="32" t="s">
        <v>1018</v>
      </c>
      <c r="E426" s="32"/>
      <c r="F426" s="65" t="s">
        <v>95</v>
      </c>
      <c r="G426" s="86" t="s">
        <v>1204</v>
      </c>
      <c r="H426" s="82" t="s">
        <v>95</v>
      </c>
      <c r="I426" s="32" t="s">
        <v>1058</v>
      </c>
      <c r="J426" s="73" t="str">
        <f>'Степень влияния (ГАБС)'!H420</f>
        <v>Средняя</v>
      </c>
      <c r="K426" s="32"/>
      <c r="L426" s="49">
        <f>'Г(М)ФК (ГАБС)'!I419</f>
        <v>0</v>
      </c>
      <c r="M426" s="49" t="str">
        <f>'КФМ (ГАБС)'!E419</f>
        <v>Х</v>
      </c>
      <c r="N426" s="38" t="s">
        <v>124</v>
      </c>
      <c r="O426" s="32" t="str">
        <f t="shared" si="6"/>
        <v>Значимый</v>
      </c>
      <c r="P426" s="32"/>
      <c r="Q426" s="32"/>
      <c r="R426" s="32"/>
      <c r="S426" s="32"/>
      <c r="T426" s="32"/>
    </row>
    <row r="427" spans="1:20" ht="137.25" customHeight="1" x14ac:dyDescent="0.25">
      <c r="A427" s="36" t="s">
        <v>988</v>
      </c>
      <c r="B427" s="37" t="s">
        <v>50</v>
      </c>
      <c r="C427" s="37" t="s">
        <v>1019</v>
      </c>
      <c r="D427" s="37" t="s">
        <v>1140</v>
      </c>
      <c r="E427" s="37"/>
      <c r="F427" s="51" t="s">
        <v>1053</v>
      </c>
      <c r="G427" s="87" t="s">
        <v>1204</v>
      </c>
      <c r="H427" s="83" t="s">
        <v>95</v>
      </c>
      <c r="I427" s="37" t="s">
        <v>113</v>
      </c>
      <c r="J427" s="74" t="str">
        <f>'Степень влияния (ГАБС)'!H421</f>
        <v>Высокая</v>
      </c>
      <c r="K427" s="37"/>
      <c r="L427" s="47">
        <f>'Г(М)ФК (ГАБС)'!I420</f>
        <v>0</v>
      </c>
      <c r="M427" s="47">
        <f>'КФМ (ГАБС)'!E420</f>
        <v>0</v>
      </c>
      <c r="N427" s="36" t="s">
        <v>123</v>
      </c>
      <c r="O427" s="37" t="str">
        <f t="shared" si="6"/>
        <v>Значимый</v>
      </c>
      <c r="P427" s="37"/>
      <c r="Q427" s="37"/>
      <c r="R427" s="37"/>
      <c r="S427" s="37"/>
      <c r="T427" s="37"/>
    </row>
    <row r="428" spans="1:20" ht="137.25" customHeight="1" x14ac:dyDescent="0.25">
      <c r="A428" s="38" t="s">
        <v>974</v>
      </c>
      <c r="B428" s="32" t="s">
        <v>50</v>
      </c>
      <c r="C428" s="32" t="s">
        <v>1020</v>
      </c>
      <c r="D428" s="32" t="s">
        <v>93</v>
      </c>
      <c r="E428" s="32"/>
      <c r="F428" s="65" t="s">
        <v>435</v>
      </c>
      <c r="G428" s="86" t="s">
        <v>1205</v>
      </c>
      <c r="H428" s="82" t="s">
        <v>95</v>
      </c>
      <c r="I428" s="32" t="s">
        <v>1058</v>
      </c>
      <c r="J428" s="73" t="str">
        <f>'Степень влияния (ГАБС)'!H422</f>
        <v>Высокая</v>
      </c>
      <c r="K428" s="73"/>
      <c r="L428" s="49">
        <f>'Г(М)ФК (ГАБС)'!I421</f>
        <v>0</v>
      </c>
      <c r="M428" s="49" t="str">
        <f>'КФМ (ГАБС)'!E421</f>
        <v>Х</v>
      </c>
      <c r="N428" s="32" t="s">
        <v>123</v>
      </c>
      <c r="O428" s="32" t="str">
        <f t="shared" si="6"/>
        <v>Значимый</v>
      </c>
      <c r="P428" s="32"/>
      <c r="Q428" s="32"/>
      <c r="R428" s="32"/>
      <c r="S428" s="32"/>
      <c r="T428" s="32"/>
    </row>
    <row r="429" spans="1:20" ht="137.25" customHeight="1" x14ac:dyDescent="0.25">
      <c r="A429" s="36" t="s">
        <v>989</v>
      </c>
      <c r="B429" s="37" t="s">
        <v>50</v>
      </c>
      <c r="C429" s="37" t="s">
        <v>1021</v>
      </c>
      <c r="D429" s="37" t="s">
        <v>1022</v>
      </c>
      <c r="E429" s="37"/>
      <c r="F429" s="51" t="s">
        <v>435</v>
      </c>
      <c r="G429" s="87" t="s">
        <v>1205</v>
      </c>
      <c r="H429" s="83" t="s">
        <v>95</v>
      </c>
      <c r="I429" s="37" t="s">
        <v>95</v>
      </c>
      <c r="J429" s="74" t="str">
        <f>'Степень влияния (ГАБС)'!H423</f>
        <v>Средняя</v>
      </c>
      <c r="K429" s="37"/>
      <c r="L429" s="47">
        <f>'Г(М)ФК (ГАБС)'!I422</f>
        <v>0</v>
      </c>
      <c r="M429" s="47" t="str">
        <f>'КФМ (ГАБС)'!E422</f>
        <v>Х</v>
      </c>
      <c r="N429" s="37" t="s">
        <v>123</v>
      </c>
      <c r="O429" s="37" t="str">
        <f t="shared" si="6"/>
        <v>Незначимый</v>
      </c>
      <c r="P429" s="37"/>
      <c r="Q429" s="37"/>
      <c r="R429" s="37"/>
      <c r="S429" s="37"/>
      <c r="T429" s="37"/>
    </row>
    <row r="430" spans="1:20" ht="137.25" customHeight="1" x14ac:dyDescent="0.25">
      <c r="A430" s="36" t="s">
        <v>990</v>
      </c>
      <c r="B430" s="37" t="s">
        <v>50</v>
      </c>
      <c r="C430" s="37" t="s">
        <v>1021</v>
      </c>
      <c r="D430" s="37" t="s">
        <v>1023</v>
      </c>
      <c r="E430" s="37"/>
      <c r="F430" s="51" t="s">
        <v>435</v>
      </c>
      <c r="G430" s="87" t="s">
        <v>1205</v>
      </c>
      <c r="H430" s="83" t="s">
        <v>95</v>
      </c>
      <c r="I430" s="37" t="s">
        <v>95</v>
      </c>
      <c r="J430" s="74" t="str">
        <f>'Степень влияния (ГАБС)'!H424</f>
        <v>Средняя</v>
      </c>
      <c r="K430" s="37"/>
      <c r="L430" s="47">
        <f>'Г(М)ФК (ГАБС)'!I423</f>
        <v>0</v>
      </c>
      <c r="M430" s="47" t="str">
        <f>'КФМ (ГАБС)'!E423</f>
        <v>Х</v>
      </c>
      <c r="N430" s="37" t="s">
        <v>123</v>
      </c>
      <c r="O430" s="37" t="str">
        <f t="shared" si="6"/>
        <v>Незначимый</v>
      </c>
      <c r="P430" s="37"/>
      <c r="Q430" s="37"/>
      <c r="R430" s="37"/>
      <c r="S430" s="37"/>
      <c r="T430" s="37"/>
    </row>
    <row r="431" spans="1:20" ht="137.25" customHeight="1" x14ac:dyDescent="0.25">
      <c r="A431" s="33" t="s">
        <v>991</v>
      </c>
      <c r="B431" s="34" t="s">
        <v>50</v>
      </c>
      <c r="C431" s="34" t="s">
        <v>1024</v>
      </c>
      <c r="D431" s="34" t="s">
        <v>1025</v>
      </c>
      <c r="E431" s="34"/>
      <c r="F431" s="58" t="s">
        <v>1054</v>
      </c>
      <c r="G431" s="109" t="s">
        <v>1204</v>
      </c>
      <c r="H431" s="99" t="s">
        <v>95</v>
      </c>
      <c r="I431" s="34" t="s">
        <v>1059</v>
      </c>
      <c r="J431" s="75" t="str">
        <f>'Степень влияния (ГАБС)'!H425</f>
        <v>Высокая</v>
      </c>
      <c r="K431" s="34"/>
      <c r="L431" s="35">
        <f>'Г(М)ФК (ГАБС)'!I424</f>
        <v>0</v>
      </c>
      <c r="M431" s="35">
        <f>'КФМ (ГАБС)'!E424</f>
        <v>0</v>
      </c>
      <c r="N431" s="34" t="s">
        <v>123</v>
      </c>
      <c r="O431" s="34" t="str">
        <f t="shared" si="6"/>
        <v>Значимый</v>
      </c>
      <c r="P431" s="34"/>
      <c r="Q431" s="34"/>
      <c r="R431" s="34"/>
      <c r="S431" s="34"/>
      <c r="T431" s="34"/>
    </row>
    <row r="432" spans="1:20" ht="137.25" customHeight="1" x14ac:dyDescent="0.25">
      <c r="A432" s="33" t="s">
        <v>992</v>
      </c>
      <c r="B432" s="34" t="s">
        <v>50</v>
      </c>
      <c r="C432" s="34" t="s">
        <v>1024</v>
      </c>
      <c r="D432" s="34" t="s">
        <v>1026</v>
      </c>
      <c r="E432" s="34"/>
      <c r="F432" s="58" t="s">
        <v>1054</v>
      </c>
      <c r="G432" s="109" t="s">
        <v>1204</v>
      </c>
      <c r="H432" s="99" t="s">
        <v>95</v>
      </c>
      <c r="I432" s="34" t="s">
        <v>1059</v>
      </c>
      <c r="J432" s="75" t="str">
        <f>'Степень влияния (ГАБС)'!H426</f>
        <v>Высокая</v>
      </c>
      <c r="K432" s="34"/>
      <c r="L432" s="35">
        <f>'Г(М)ФК (ГАБС)'!I425</f>
        <v>0</v>
      </c>
      <c r="M432" s="35">
        <f>'КФМ (ГАБС)'!E425</f>
        <v>0</v>
      </c>
      <c r="N432" s="34" t="s">
        <v>123</v>
      </c>
      <c r="O432" s="34" t="str">
        <f t="shared" si="6"/>
        <v>Значимый</v>
      </c>
      <c r="P432" s="34"/>
      <c r="Q432" s="34"/>
      <c r="R432" s="34"/>
      <c r="S432" s="34"/>
      <c r="T432" s="34"/>
    </row>
    <row r="433" spans="1:20" ht="137.25" customHeight="1" x14ac:dyDescent="0.25">
      <c r="A433" s="39" t="s">
        <v>993</v>
      </c>
      <c r="B433" s="16" t="s">
        <v>50</v>
      </c>
      <c r="C433" s="16" t="s">
        <v>1027</v>
      </c>
      <c r="D433" s="16" t="s">
        <v>1028</v>
      </c>
      <c r="E433" s="16"/>
      <c r="F433" s="15" t="s">
        <v>1054</v>
      </c>
      <c r="G433" s="110" t="s">
        <v>1204</v>
      </c>
      <c r="H433" s="100" t="s">
        <v>95</v>
      </c>
      <c r="I433" s="16" t="s">
        <v>1059</v>
      </c>
      <c r="J433" s="76" t="str">
        <f>'Степень влияния (ГАБС)'!H427</f>
        <v>Высокая</v>
      </c>
      <c r="K433" s="76"/>
      <c r="L433" s="50">
        <f>'Г(М)ФК (ГАБС)'!I426</f>
        <v>0</v>
      </c>
      <c r="M433" s="50">
        <f>'КФМ (ГАБС)'!E426</f>
        <v>0</v>
      </c>
      <c r="N433" s="39" t="s">
        <v>123</v>
      </c>
      <c r="O433" s="16" t="str">
        <f t="shared" si="6"/>
        <v>Значимый</v>
      </c>
      <c r="P433" s="16"/>
      <c r="Q433" s="16"/>
      <c r="R433" s="16"/>
      <c r="S433" s="16"/>
      <c r="T433" s="16"/>
    </row>
    <row r="434" spans="1:20" ht="137.25" customHeight="1" x14ac:dyDescent="0.25">
      <c r="A434" s="39" t="s">
        <v>994</v>
      </c>
      <c r="B434" s="16" t="s">
        <v>50</v>
      </c>
      <c r="C434" s="16" t="s">
        <v>1027</v>
      </c>
      <c r="D434" s="16" t="s">
        <v>1029</v>
      </c>
      <c r="E434" s="16"/>
      <c r="F434" s="15" t="s">
        <v>1054</v>
      </c>
      <c r="G434" s="110" t="s">
        <v>1204</v>
      </c>
      <c r="H434" s="100" t="s">
        <v>95</v>
      </c>
      <c r="I434" s="16" t="s">
        <v>1059</v>
      </c>
      <c r="J434" s="76" t="str">
        <f>'Степень влияния (ГАБС)'!H428</f>
        <v>Высокая</v>
      </c>
      <c r="K434" s="76"/>
      <c r="L434" s="50">
        <f>'Г(М)ФК (ГАБС)'!I427</f>
        <v>0</v>
      </c>
      <c r="M434" s="50">
        <f>'КФМ (ГАБС)'!E427</f>
        <v>0</v>
      </c>
      <c r="N434" s="39" t="s">
        <v>123</v>
      </c>
      <c r="O434" s="16" t="str">
        <f t="shared" si="6"/>
        <v>Значимый</v>
      </c>
      <c r="P434" s="16"/>
      <c r="Q434" s="16"/>
      <c r="R434" s="16"/>
      <c r="S434" s="16"/>
      <c r="T434" s="16"/>
    </row>
    <row r="435" spans="1:20" ht="137.25" customHeight="1" x14ac:dyDescent="0.25">
      <c r="A435" s="33" t="s">
        <v>995</v>
      </c>
      <c r="B435" s="34" t="s">
        <v>50</v>
      </c>
      <c r="C435" s="34" t="s">
        <v>1030</v>
      </c>
      <c r="D435" s="34" t="s">
        <v>1031</v>
      </c>
      <c r="E435" s="34"/>
      <c r="F435" s="58" t="s">
        <v>1054</v>
      </c>
      <c r="G435" s="109" t="s">
        <v>1204</v>
      </c>
      <c r="H435" s="99" t="s">
        <v>95</v>
      </c>
      <c r="I435" s="34" t="s">
        <v>1059</v>
      </c>
      <c r="J435" s="75" t="str">
        <f>'Степень влияния (ГАБС)'!H429</f>
        <v>Высокая</v>
      </c>
      <c r="K435" s="75"/>
      <c r="L435" s="35">
        <f>'Г(М)ФК (ГАБС)'!I428</f>
        <v>0</v>
      </c>
      <c r="M435" s="35">
        <f>'КФМ (ГАБС)'!E428</f>
        <v>0</v>
      </c>
      <c r="N435" s="33" t="s">
        <v>123</v>
      </c>
      <c r="O435" s="34" t="str">
        <f t="shared" si="6"/>
        <v>Значимый</v>
      </c>
      <c r="P435" s="34"/>
      <c r="Q435" s="34"/>
      <c r="R435" s="34"/>
      <c r="S435" s="34"/>
      <c r="T435" s="34"/>
    </row>
    <row r="436" spans="1:20" ht="137.25" customHeight="1" x14ac:dyDescent="0.25">
      <c r="A436" s="33" t="s">
        <v>996</v>
      </c>
      <c r="B436" s="34" t="s">
        <v>50</v>
      </c>
      <c r="C436" s="34" t="s">
        <v>1030</v>
      </c>
      <c r="D436" s="34" t="s">
        <v>1032</v>
      </c>
      <c r="E436" s="34"/>
      <c r="F436" s="58" t="s">
        <v>1054</v>
      </c>
      <c r="G436" s="109" t="s">
        <v>1204</v>
      </c>
      <c r="H436" s="99" t="s">
        <v>95</v>
      </c>
      <c r="I436" s="34" t="s">
        <v>1059</v>
      </c>
      <c r="J436" s="75" t="str">
        <f>'Степень влияния (ГАБС)'!H430</f>
        <v>Высокая</v>
      </c>
      <c r="K436" s="75"/>
      <c r="L436" s="35">
        <f>'Г(М)ФК (ГАБС)'!I429</f>
        <v>0</v>
      </c>
      <c r="M436" s="35">
        <f>'КФМ (ГАБС)'!E429</f>
        <v>0</v>
      </c>
      <c r="N436" s="33" t="s">
        <v>123</v>
      </c>
      <c r="O436" s="34" t="str">
        <f t="shared" si="6"/>
        <v>Значимый</v>
      </c>
      <c r="P436" s="34"/>
      <c r="Q436" s="34"/>
      <c r="R436" s="34"/>
      <c r="S436" s="34"/>
      <c r="T436" s="34"/>
    </row>
    <row r="437" spans="1:20" ht="137.25" customHeight="1" x14ac:dyDescent="0.25">
      <c r="A437" s="39" t="s">
        <v>997</v>
      </c>
      <c r="B437" s="16" t="s">
        <v>50</v>
      </c>
      <c r="C437" s="16" t="s">
        <v>1033</v>
      </c>
      <c r="D437" s="16" t="s">
        <v>1034</v>
      </c>
      <c r="E437" s="16"/>
      <c r="F437" s="15" t="s">
        <v>1054</v>
      </c>
      <c r="G437" s="110" t="s">
        <v>1204</v>
      </c>
      <c r="H437" s="100" t="s">
        <v>95</v>
      </c>
      <c r="I437" s="16" t="s">
        <v>1059</v>
      </c>
      <c r="J437" s="76" t="str">
        <f>'Степень влияния (ГАБС)'!H431</f>
        <v>Высокая</v>
      </c>
      <c r="K437" s="76"/>
      <c r="L437" s="50">
        <f>'Г(М)ФК (ГАБС)'!I430</f>
        <v>0</v>
      </c>
      <c r="M437" s="50">
        <f>'КФМ (ГАБС)'!E430</f>
        <v>0</v>
      </c>
      <c r="N437" s="39" t="s">
        <v>123</v>
      </c>
      <c r="O437" s="16" t="str">
        <f t="shared" si="6"/>
        <v>Значимый</v>
      </c>
      <c r="P437" s="16"/>
      <c r="Q437" s="16"/>
      <c r="R437" s="16"/>
      <c r="S437" s="16"/>
      <c r="T437" s="16"/>
    </row>
    <row r="438" spans="1:20" ht="137.25" customHeight="1" x14ac:dyDescent="0.25">
      <c r="A438" s="39" t="s">
        <v>998</v>
      </c>
      <c r="B438" s="16" t="s">
        <v>50</v>
      </c>
      <c r="C438" s="16" t="s">
        <v>1033</v>
      </c>
      <c r="D438" s="16" t="s">
        <v>1035</v>
      </c>
      <c r="E438" s="16"/>
      <c r="F438" s="15" t="s">
        <v>1054</v>
      </c>
      <c r="G438" s="110" t="s">
        <v>1204</v>
      </c>
      <c r="H438" s="100" t="s">
        <v>95</v>
      </c>
      <c r="I438" s="16" t="s">
        <v>1059</v>
      </c>
      <c r="J438" s="76" t="str">
        <f>'Степень влияния (ГАБС)'!H432</f>
        <v>Высокая</v>
      </c>
      <c r="K438" s="76"/>
      <c r="L438" s="50">
        <f>'Г(М)ФК (ГАБС)'!I431</f>
        <v>0</v>
      </c>
      <c r="M438" s="50">
        <f>'КФМ (ГАБС)'!E431</f>
        <v>0</v>
      </c>
      <c r="N438" s="39" t="s">
        <v>123</v>
      </c>
      <c r="O438" s="16" t="str">
        <f t="shared" si="6"/>
        <v>Значимый</v>
      </c>
      <c r="P438" s="16"/>
      <c r="Q438" s="16"/>
      <c r="R438" s="16"/>
      <c r="S438" s="16"/>
      <c r="T438" s="16"/>
    </row>
    <row r="439" spans="1:20" ht="137.25" customHeight="1" x14ac:dyDescent="0.25">
      <c r="A439" s="33" t="s">
        <v>999</v>
      </c>
      <c r="B439" s="34" t="s">
        <v>50</v>
      </c>
      <c r="C439" s="34" t="s">
        <v>1036</v>
      </c>
      <c r="D439" s="34" t="s">
        <v>1037</v>
      </c>
      <c r="E439" s="34"/>
      <c r="F439" s="58" t="s">
        <v>1054</v>
      </c>
      <c r="G439" s="109" t="s">
        <v>1204</v>
      </c>
      <c r="H439" s="99" t="s">
        <v>95</v>
      </c>
      <c r="I439" s="34" t="s">
        <v>1059</v>
      </c>
      <c r="J439" s="75" t="str">
        <f>'Степень влияния (ГАБС)'!H433</f>
        <v>Высокая</v>
      </c>
      <c r="K439" s="75"/>
      <c r="L439" s="35">
        <f>'Г(М)ФК (ГАБС)'!I432</f>
        <v>0</v>
      </c>
      <c r="M439" s="35">
        <f>'КФМ (ГАБС)'!E432</f>
        <v>0</v>
      </c>
      <c r="N439" s="33" t="s">
        <v>123</v>
      </c>
      <c r="O439" s="34" t="str">
        <f t="shared" si="6"/>
        <v>Значимый</v>
      </c>
      <c r="P439" s="34"/>
      <c r="Q439" s="34"/>
      <c r="R439" s="34"/>
      <c r="S439" s="34"/>
      <c r="T439" s="34"/>
    </row>
    <row r="440" spans="1:20" ht="137.25" customHeight="1" x14ac:dyDescent="0.25">
      <c r="A440" s="33" t="s">
        <v>1000</v>
      </c>
      <c r="B440" s="34" t="s">
        <v>50</v>
      </c>
      <c r="C440" s="34" t="s">
        <v>1036</v>
      </c>
      <c r="D440" s="34" t="s">
        <v>1038</v>
      </c>
      <c r="E440" s="34"/>
      <c r="F440" s="58" t="s">
        <v>1054</v>
      </c>
      <c r="G440" s="109" t="s">
        <v>1204</v>
      </c>
      <c r="H440" s="99" t="s">
        <v>95</v>
      </c>
      <c r="I440" s="34" t="s">
        <v>1059</v>
      </c>
      <c r="J440" s="75" t="str">
        <f>'Степень влияния (ГАБС)'!H434</f>
        <v>Высокая</v>
      </c>
      <c r="K440" s="75"/>
      <c r="L440" s="35">
        <f>'Г(М)ФК (ГАБС)'!I433</f>
        <v>0</v>
      </c>
      <c r="M440" s="35">
        <f>'КФМ (ГАБС)'!E433</f>
        <v>0</v>
      </c>
      <c r="N440" s="33" t="s">
        <v>123</v>
      </c>
      <c r="O440" s="34" t="str">
        <f t="shared" si="6"/>
        <v>Значимый</v>
      </c>
      <c r="P440" s="34"/>
      <c r="Q440" s="34"/>
      <c r="R440" s="34"/>
      <c r="S440" s="34"/>
      <c r="T440" s="34"/>
    </row>
    <row r="441" spans="1:20" ht="137.25" customHeight="1" x14ac:dyDescent="0.25">
      <c r="A441" s="39" t="s">
        <v>1001</v>
      </c>
      <c r="B441" s="16" t="s">
        <v>50</v>
      </c>
      <c r="C441" s="16" t="s">
        <v>1135</v>
      </c>
      <c r="D441" s="16" t="s">
        <v>1069</v>
      </c>
      <c r="E441" s="16"/>
      <c r="F441" s="15" t="s">
        <v>1054</v>
      </c>
      <c r="G441" s="110" t="s">
        <v>1205</v>
      </c>
      <c r="H441" s="100" t="s">
        <v>95</v>
      </c>
      <c r="I441" s="16" t="s">
        <v>118</v>
      </c>
      <c r="J441" s="76" t="str">
        <f>'Степень влияния (ГАБС)'!H435</f>
        <v>Высокая</v>
      </c>
      <c r="K441" s="16"/>
      <c r="L441" s="50">
        <f>'Г(М)ФК (ГАБС)'!I434</f>
        <v>0</v>
      </c>
      <c r="M441" s="50">
        <f>'КФМ (ГАБС)'!E434</f>
        <v>0</v>
      </c>
      <c r="N441" s="39" t="s">
        <v>123</v>
      </c>
      <c r="O441" s="16" t="str">
        <f t="shared" si="6"/>
        <v>Значимый</v>
      </c>
      <c r="P441" s="16"/>
      <c r="Q441" s="16"/>
      <c r="R441" s="16"/>
      <c r="S441" s="16"/>
      <c r="T441" s="16"/>
    </row>
    <row r="442" spans="1:20" ht="137.25" customHeight="1" x14ac:dyDescent="0.25">
      <c r="A442" s="33" t="s">
        <v>1002</v>
      </c>
      <c r="B442" s="34" t="s">
        <v>50</v>
      </c>
      <c r="C442" s="34" t="s">
        <v>1039</v>
      </c>
      <c r="D442" s="34" t="s">
        <v>1040</v>
      </c>
      <c r="E442" s="34"/>
      <c r="F442" s="58" t="s">
        <v>1055</v>
      </c>
      <c r="G442" s="109" t="s">
        <v>1204</v>
      </c>
      <c r="H442" s="99" t="s">
        <v>95</v>
      </c>
      <c r="I442" s="34" t="s">
        <v>1059</v>
      </c>
      <c r="J442" s="75" t="str">
        <f>'Степень влияния (ГАБС)'!H436</f>
        <v>Высокая</v>
      </c>
      <c r="K442" s="34"/>
      <c r="L442" s="35">
        <f>'Г(М)ФК (ГАБС)'!I435</f>
        <v>0</v>
      </c>
      <c r="M442" s="35">
        <f>'КФМ (ГАБС)'!E435</f>
        <v>0</v>
      </c>
      <c r="N442" s="33" t="s">
        <v>123</v>
      </c>
      <c r="O442" s="34" t="str">
        <f t="shared" si="6"/>
        <v>Значимый</v>
      </c>
      <c r="P442" s="34"/>
      <c r="Q442" s="34"/>
      <c r="R442" s="34"/>
      <c r="S442" s="34"/>
      <c r="T442" s="34"/>
    </row>
    <row r="443" spans="1:20" ht="137.25" customHeight="1" x14ac:dyDescent="0.25">
      <c r="A443" s="39" t="s">
        <v>1003</v>
      </c>
      <c r="B443" s="16" t="s">
        <v>50</v>
      </c>
      <c r="C443" s="16" t="s">
        <v>1041</v>
      </c>
      <c r="D443" s="16" t="s">
        <v>1042</v>
      </c>
      <c r="E443" s="16"/>
      <c r="F443" s="15" t="s">
        <v>1054</v>
      </c>
      <c r="G443" s="110" t="s">
        <v>1204</v>
      </c>
      <c r="H443" s="100" t="s">
        <v>95</v>
      </c>
      <c r="I443" s="16" t="s">
        <v>1059</v>
      </c>
      <c r="J443" s="76" t="str">
        <f>'Степень влияния (ГАБС)'!H437</f>
        <v>Высокая</v>
      </c>
      <c r="K443" s="16"/>
      <c r="L443" s="50">
        <f>'Г(М)ФК (ГАБС)'!I436</f>
        <v>0</v>
      </c>
      <c r="M443" s="50">
        <f>'КФМ (ГАБС)'!E436</f>
        <v>0</v>
      </c>
      <c r="N443" s="39" t="s">
        <v>123</v>
      </c>
      <c r="O443" s="16" t="str">
        <f t="shared" si="6"/>
        <v>Значимый</v>
      </c>
      <c r="P443" s="16"/>
      <c r="Q443" s="16"/>
      <c r="R443" s="16"/>
      <c r="S443" s="16"/>
      <c r="T443" s="16"/>
    </row>
    <row r="444" spans="1:20" ht="137.25" customHeight="1" x14ac:dyDescent="0.25">
      <c r="A444" s="38" t="s">
        <v>1004</v>
      </c>
      <c r="B444" s="32" t="s">
        <v>1046</v>
      </c>
      <c r="C444" s="32" t="s">
        <v>1043</v>
      </c>
      <c r="D444" s="32" t="s">
        <v>1044</v>
      </c>
      <c r="E444" s="32"/>
      <c r="F444" s="65" t="s">
        <v>1052</v>
      </c>
      <c r="G444" s="86" t="s">
        <v>1204</v>
      </c>
      <c r="H444" s="82" t="s">
        <v>1060</v>
      </c>
      <c r="I444" s="32" t="s">
        <v>1061</v>
      </c>
      <c r="J444" s="73" t="str">
        <f>'Степень влияния (ГАБС)'!H438</f>
        <v>Высокая</v>
      </c>
      <c r="K444" s="73"/>
      <c r="L444" s="49">
        <f>'Г(М)ФК (ГАБС)'!I437</f>
        <v>0</v>
      </c>
      <c r="M444" s="49">
        <f>'КФМ (ГАБС)'!E437</f>
        <v>0</v>
      </c>
      <c r="N444" s="38" t="s">
        <v>468</v>
      </c>
      <c r="O444" s="32" t="str">
        <f t="shared" si="6"/>
        <v>Значимый</v>
      </c>
      <c r="P444" s="32"/>
      <c r="Q444" s="32"/>
      <c r="R444" s="32"/>
      <c r="S444" s="32"/>
      <c r="T444" s="32"/>
    </row>
    <row r="445" spans="1:20" ht="137.25" customHeight="1" x14ac:dyDescent="0.25">
      <c r="A445" s="38" t="s">
        <v>1005</v>
      </c>
      <c r="B445" s="32" t="s">
        <v>1046</v>
      </c>
      <c r="C445" s="32" t="s">
        <v>1043</v>
      </c>
      <c r="D445" s="32" t="s">
        <v>1045</v>
      </c>
      <c r="E445" s="32"/>
      <c r="F445" s="65" t="s">
        <v>1052</v>
      </c>
      <c r="G445" s="86" t="s">
        <v>1204</v>
      </c>
      <c r="H445" s="82" t="s">
        <v>1060</v>
      </c>
      <c r="I445" s="32" t="s">
        <v>1061</v>
      </c>
      <c r="J445" s="73" t="str">
        <f>'Степень влияния (ГАБС)'!H439</f>
        <v>Высокая</v>
      </c>
      <c r="K445" s="73"/>
      <c r="L445" s="49">
        <f>'Г(М)ФК (ГАБС)'!I438</f>
        <v>0</v>
      </c>
      <c r="M445" s="49">
        <f>'КФМ (ГАБС)'!E438</f>
        <v>0</v>
      </c>
      <c r="N445" s="38" t="s">
        <v>123</v>
      </c>
      <c r="O445" s="32" t="str">
        <f t="shared" si="6"/>
        <v>Значимый</v>
      </c>
      <c r="P445" s="32"/>
      <c r="Q445" s="32"/>
      <c r="R445" s="32"/>
      <c r="S445" s="32"/>
      <c r="T445" s="32"/>
    </row>
    <row r="446" spans="1:20" ht="137.25" customHeight="1" x14ac:dyDescent="0.25">
      <c r="A446" s="36" t="s">
        <v>975</v>
      </c>
      <c r="B446" s="37" t="s">
        <v>1046</v>
      </c>
      <c r="C446" s="37" t="s">
        <v>1047</v>
      </c>
      <c r="D446" s="37" t="s">
        <v>1048</v>
      </c>
      <c r="E446" s="37"/>
      <c r="F446" s="51" t="s">
        <v>1056</v>
      </c>
      <c r="G446" s="87" t="s">
        <v>1204</v>
      </c>
      <c r="H446" s="83" t="s">
        <v>95</v>
      </c>
      <c r="I446" s="37" t="s">
        <v>1061</v>
      </c>
      <c r="J446" s="74" t="str">
        <f>'Степень влияния (ГАБС)'!H440</f>
        <v>Высокая</v>
      </c>
      <c r="K446" s="74"/>
      <c r="L446" s="47">
        <f>'Г(М)ФК (ГАБС)'!I439</f>
        <v>0</v>
      </c>
      <c r="M446" s="47">
        <f>'КФМ (ГАБС)'!E439</f>
        <v>0</v>
      </c>
      <c r="N446" s="36" t="s">
        <v>123</v>
      </c>
      <c r="O446" s="37" t="str">
        <f t="shared" si="6"/>
        <v>Значимый</v>
      </c>
      <c r="P446" s="37"/>
      <c r="Q446" s="37"/>
      <c r="R446" s="37"/>
      <c r="S446" s="37"/>
      <c r="T446" s="37"/>
    </row>
    <row r="447" spans="1:20" ht="137.25" customHeight="1" x14ac:dyDescent="0.25">
      <c r="A447" s="36" t="s">
        <v>976</v>
      </c>
      <c r="B447" s="37" t="s">
        <v>1046</v>
      </c>
      <c r="C447" s="37" t="s">
        <v>1047</v>
      </c>
      <c r="D447" s="37" t="s">
        <v>1049</v>
      </c>
      <c r="E447" s="37"/>
      <c r="F447" s="51" t="s">
        <v>1056</v>
      </c>
      <c r="G447" s="87" t="s">
        <v>1204</v>
      </c>
      <c r="H447" s="83" t="s">
        <v>95</v>
      </c>
      <c r="I447" s="37" t="s">
        <v>1061</v>
      </c>
      <c r="J447" s="74" t="str">
        <f>'Степень влияния (ГАБС)'!H441</f>
        <v>Высокая</v>
      </c>
      <c r="K447" s="74"/>
      <c r="L447" s="47">
        <f>'Г(М)ФК (ГАБС)'!I440</f>
        <v>0</v>
      </c>
      <c r="M447" s="47">
        <f>'КФМ (ГАБС)'!E440</f>
        <v>0</v>
      </c>
      <c r="N447" s="36" t="s">
        <v>468</v>
      </c>
      <c r="O447" s="37" t="str">
        <f t="shared" si="6"/>
        <v>Значимый</v>
      </c>
      <c r="P447" s="37"/>
      <c r="Q447" s="37"/>
      <c r="R447" s="37"/>
      <c r="S447" s="37"/>
      <c r="T447" s="37"/>
    </row>
    <row r="448" spans="1:20" ht="137.25" customHeight="1" x14ac:dyDescent="0.25">
      <c r="A448" s="32" t="s">
        <v>1006</v>
      </c>
      <c r="B448" s="32" t="s">
        <v>1046</v>
      </c>
      <c r="C448" s="32" t="s">
        <v>1050</v>
      </c>
      <c r="D448" s="32" t="s">
        <v>1136</v>
      </c>
      <c r="E448" s="32"/>
      <c r="F448" s="65" t="s">
        <v>1057</v>
      </c>
      <c r="G448" s="86" t="s">
        <v>1204</v>
      </c>
      <c r="H448" s="82" t="s">
        <v>1062</v>
      </c>
      <c r="I448" s="32" t="s">
        <v>1061</v>
      </c>
      <c r="J448" s="73" t="str">
        <f>'Степень влияния (ГАБС)'!H442</f>
        <v>Высокая</v>
      </c>
      <c r="K448" s="73"/>
      <c r="L448" s="49">
        <f>'Г(М)ФК (ГАБС)'!I441</f>
        <v>0</v>
      </c>
      <c r="M448" s="49">
        <f>'КФМ (ГАБС)'!E441</f>
        <v>0</v>
      </c>
      <c r="N448" s="38" t="s">
        <v>124</v>
      </c>
      <c r="O448" s="32" t="str">
        <f t="shared" si="6"/>
        <v>Значимый</v>
      </c>
      <c r="P448" s="32"/>
      <c r="Q448" s="32"/>
      <c r="R448" s="32"/>
      <c r="S448" s="32"/>
      <c r="T448" s="32"/>
    </row>
    <row r="449" spans="1:20" ht="137.25" customHeight="1" x14ac:dyDescent="0.25">
      <c r="A449" s="32" t="s">
        <v>1007</v>
      </c>
      <c r="B449" s="32" t="s">
        <v>1046</v>
      </c>
      <c r="C449" s="32" t="s">
        <v>1050</v>
      </c>
      <c r="D449" s="32" t="s">
        <v>1051</v>
      </c>
      <c r="E449" s="32"/>
      <c r="F449" s="65" t="s">
        <v>1057</v>
      </c>
      <c r="G449" s="86" t="s">
        <v>1204</v>
      </c>
      <c r="H449" s="82" t="s">
        <v>1063</v>
      </c>
      <c r="I449" s="32" t="s">
        <v>1061</v>
      </c>
      <c r="J449" s="73" t="str">
        <f>'Степень влияния (ГАБС)'!H443</f>
        <v>Высокая</v>
      </c>
      <c r="K449" s="73"/>
      <c r="L449" s="49">
        <f>'Г(М)ФК (ГАБС)'!I442</f>
        <v>0</v>
      </c>
      <c r="M449" s="49">
        <f>'КФМ (ГАБС)'!E442</f>
        <v>0</v>
      </c>
      <c r="N449" s="38" t="s">
        <v>123</v>
      </c>
      <c r="O449" s="77" t="str">
        <f t="shared" si="6"/>
        <v>Значимый</v>
      </c>
      <c r="P449" s="32"/>
      <c r="Q449" s="32"/>
      <c r="R449" s="32"/>
      <c r="S449" s="32"/>
      <c r="T449" s="32"/>
    </row>
    <row r="450" spans="1:20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20" x14ac:dyDescent="0.25">
      <c r="B451" s="2"/>
      <c r="C451" s="2"/>
      <c r="D451" s="42"/>
      <c r="E451" s="42"/>
      <c r="F451" s="2"/>
      <c r="G451" s="2"/>
      <c r="H451" s="2"/>
      <c r="I451" s="2"/>
      <c r="J451" s="2"/>
      <c r="K451" s="2"/>
      <c r="L451" s="2"/>
      <c r="M451" s="9"/>
      <c r="N451" s="2"/>
      <c r="O451" s="2"/>
      <c r="P451" s="2"/>
      <c r="Q451" s="2"/>
      <c r="R451" s="2"/>
    </row>
    <row r="452" spans="1:20" x14ac:dyDescent="0.25">
      <c r="B452" s="2"/>
      <c r="C452" s="2"/>
      <c r="D452" s="42"/>
      <c r="E452" s="42"/>
      <c r="F452" s="2"/>
      <c r="G452" s="2"/>
      <c r="H452" s="2"/>
      <c r="I452" s="2"/>
      <c r="J452" s="2"/>
      <c r="K452" s="2"/>
      <c r="L452" s="2"/>
      <c r="M452" s="9"/>
      <c r="N452" s="2"/>
      <c r="O452" s="2"/>
      <c r="P452" s="2"/>
      <c r="Q452" s="2"/>
      <c r="R452" s="2"/>
    </row>
    <row r="453" spans="1:20" ht="268.5" customHeight="1" x14ac:dyDescent="0.25">
      <c r="A453" s="120" t="s">
        <v>1152</v>
      </c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1:20" ht="302.25" customHeight="1" x14ac:dyDescent="0.2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1:20" x14ac:dyDescent="0.25">
      <c r="B455" s="2"/>
      <c r="C455" s="2"/>
      <c r="D455" s="42"/>
      <c r="E455" s="42"/>
      <c r="F455" s="2"/>
      <c r="G455" s="2"/>
      <c r="H455" s="2"/>
      <c r="I455" s="2"/>
      <c r="J455" s="2"/>
      <c r="K455" s="2"/>
      <c r="L455" s="2"/>
      <c r="M455" s="9"/>
      <c r="N455" s="2"/>
      <c r="O455" s="2"/>
      <c r="P455" s="2"/>
      <c r="Q455" s="2"/>
      <c r="R455" s="2"/>
    </row>
    <row r="456" spans="1:20" x14ac:dyDescent="0.25">
      <c r="B456" s="2"/>
      <c r="C456" s="2"/>
      <c r="D456" s="42"/>
      <c r="E456" s="42"/>
      <c r="F456" s="2"/>
      <c r="G456" s="2"/>
      <c r="H456" s="2"/>
      <c r="I456" s="2"/>
      <c r="J456" s="2"/>
      <c r="K456" s="2"/>
      <c r="L456" s="2"/>
      <c r="M456" s="9"/>
      <c r="N456" s="2"/>
      <c r="O456" s="2"/>
      <c r="P456" s="2"/>
      <c r="Q456" s="2"/>
      <c r="R456" s="2"/>
    </row>
    <row r="457" spans="1:20" ht="289.5" customHeight="1" x14ac:dyDescent="0.25">
      <c r="A457" s="121" t="s">
        <v>1226</v>
      </c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1:20" ht="289.5" customHeight="1" x14ac:dyDescent="0.25">
      <c r="A458" s="121"/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1:20" ht="289.5" customHeight="1" x14ac:dyDescent="0.25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1:20" x14ac:dyDescent="0.25">
      <c r="B460" s="2"/>
      <c r="C460" s="2"/>
      <c r="D460" s="42"/>
      <c r="E460" s="42"/>
      <c r="F460" s="2"/>
      <c r="G460" s="2"/>
      <c r="H460" s="2"/>
      <c r="I460" s="2"/>
      <c r="J460" s="2"/>
      <c r="K460" s="2"/>
      <c r="L460" s="2"/>
      <c r="M460" s="9"/>
      <c r="N460" s="2"/>
      <c r="O460" s="2"/>
      <c r="P460" s="2"/>
      <c r="Q460" s="2"/>
      <c r="R460" s="2"/>
    </row>
    <row r="461" spans="1:20" x14ac:dyDescent="0.25">
      <c r="B461" s="2"/>
      <c r="C461" s="2"/>
      <c r="D461" s="42"/>
      <c r="E461" s="42"/>
      <c r="F461" s="2"/>
      <c r="G461" s="2"/>
      <c r="H461" s="2"/>
      <c r="I461" s="2"/>
      <c r="J461" s="2"/>
      <c r="K461" s="2"/>
      <c r="L461" s="2"/>
      <c r="M461" s="9"/>
      <c r="N461" s="2"/>
      <c r="O461" s="2"/>
      <c r="P461" s="2"/>
      <c r="Q461" s="2"/>
      <c r="R461" s="2"/>
    </row>
    <row r="462" spans="1:20" x14ac:dyDescent="0.25">
      <c r="B462" s="2"/>
      <c r="C462" s="2"/>
      <c r="D462" s="42"/>
      <c r="E462" s="42"/>
      <c r="F462" s="2"/>
      <c r="G462" s="2"/>
      <c r="H462" s="2"/>
      <c r="I462" s="2"/>
      <c r="J462" s="2"/>
      <c r="K462" s="2"/>
      <c r="L462" s="2"/>
      <c r="M462" s="9"/>
      <c r="N462" s="2"/>
      <c r="O462" s="2"/>
      <c r="P462" s="2"/>
      <c r="Q462" s="2"/>
      <c r="R462" s="2"/>
    </row>
    <row r="463" spans="1:20" x14ac:dyDescent="0.25">
      <c r="B463" s="2"/>
      <c r="C463" s="2"/>
      <c r="D463" s="42"/>
      <c r="E463" s="42"/>
      <c r="F463" s="2"/>
      <c r="G463" s="2"/>
      <c r="H463" s="2"/>
      <c r="I463" s="2"/>
      <c r="J463" s="2"/>
      <c r="K463" s="2"/>
      <c r="L463" s="2"/>
      <c r="M463" s="9"/>
      <c r="N463" s="2"/>
      <c r="O463" s="2"/>
      <c r="P463" s="2"/>
      <c r="Q463" s="2"/>
      <c r="R463" s="2"/>
    </row>
    <row r="464" spans="1:20" x14ac:dyDescent="0.25">
      <c r="B464" s="2"/>
      <c r="C464" s="2"/>
      <c r="D464" s="42"/>
      <c r="E464" s="42"/>
      <c r="F464" s="2"/>
      <c r="G464" s="2"/>
      <c r="H464" s="2"/>
      <c r="I464" s="2"/>
      <c r="J464" s="2"/>
      <c r="K464" s="2"/>
      <c r="L464" s="2"/>
      <c r="M464" s="9"/>
      <c r="N464" s="2"/>
      <c r="O464" s="2"/>
      <c r="P464" s="2"/>
      <c r="Q464" s="2"/>
      <c r="R464" s="2"/>
    </row>
    <row r="465" spans="1:18" x14ac:dyDescent="0.25">
      <c r="B465" s="2"/>
      <c r="C465" s="2"/>
      <c r="D465" s="42"/>
      <c r="E465" s="42"/>
      <c r="F465" s="2"/>
      <c r="G465" s="2"/>
      <c r="H465" s="2"/>
      <c r="I465" s="2"/>
      <c r="J465" s="2"/>
      <c r="K465" s="2"/>
      <c r="L465" s="2"/>
      <c r="M465" s="9"/>
      <c r="N465" s="2"/>
      <c r="O465" s="2"/>
      <c r="P465" s="2"/>
      <c r="Q465" s="2"/>
      <c r="R465" s="2"/>
    </row>
    <row r="466" spans="1:18" x14ac:dyDescent="0.25">
      <c r="B466" s="2"/>
      <c r="C466" s="2"/>
      <c r="D466" s="42"/>
      <c r="E466" s="42"/>
      <c r="F466" s="2"/>
      <c r="G466" s="2"/>
      <c r="H466" s="2"/>
      <c r="I466" s="2"/>
      <c r="J466" s="2"/>
      <c r="K466" s="2"/>
      <c r="L466" s="2"/>
      <c r="M466" s="9"/>
      <c r="N466" s="2"/>
      <c r="O466" s="2"/>
      <c r="P466" s="2"/>
      <c r="Q466" s="2"/>
      <c r="R466" s="2"/>
    </row>
    <row r="467" spans="1:18" x14ac:dyDescent="0.25">
      <c r="B467" s="2"/>
      <c r="C467" s="2"/>
      <c r="D467" s="42"/>
      <c r="E467" s="42"/>
      <c r="F467" s="2"/>
      <c r="G467" s="2"/>
      <c r="H467" s="2"/>
      <c r="I467" s="2"/>
      <c r="J467" s="2"/>
      <c r="K467" s="2"/>
      <c r="L467" s="2"/>
      <c r="M467" s="9"/>
      <c r="N467" s="2"/>
      <c r="O467" s="2"/>
      <c r="P467" s="2"/>
      <c r="Q467" s="2"/>
      <c r="R467" s="2"/>
    </row>
    <row r="468" spans="1:18" x14ac:dyDescent="0.25">
      <c r="B468" s="2"/>
      <c r="C468" s="2"/>
      <c r="D468" s="42"/>
      <c r="E468" s="42"/>
      <c r="F468" s="2"/>
      <c r="G468" s="2"/>
      <c r="H468" s="2"/>
      <c r="I468" s="2"/>
      <c r="J468" s="2"/>
      <c r="K468" s="2"/>
      <c r="L468" s="2"/>
      <c r="M468" s="9"/>
      <c r="N468" s="2"/>
      <c r="O468" s="2"/>
      <c r="P468" s="2"/>
      <c r="Q468" s="2"/>
      <c r="R468" s="2"/>
    </row>
    <row r="469" spans="1:18" x14ac:dyDescent="0.25">
      <c r="B469" s="2"/>
      <c r="C469" s="2"/>
      <c r="D469" s="42"/>
      <c r="E469" s="42"/>
      <c r="F469" s="2"/>
      <c r="G469" s="2"/>
      <c r="H469" s="2"/>
      <c r="I469" s="2"/>
      <c r="J469" s="2"/>
      <c r="K469" s="2"/>
      <c r="L469" s="2"/>
      <c r="M469" s="9"/>
      <c r="N469" s="2"/>
      <c r="O469" s="2"/>
      <c r="P469" s="2"/>
      <c r="Q469" s="2"/>
      <c r="R469" s="2"/>
    </row>
    <row r="470" spans="1:18" x14ac:dyDescent="0.25">
      <c r="B470" s="2"/>
      <c r="C470" s="2"/>
      <c r="D470" s="42"/>
      <c r="E470" s="42"/>
      <c r="F470" s="2"/>
      <c r="G470" s="2"/>
      <c r="H470" s="2"/>
      <c r="I470" s="2"/>
      <c r="J470" s="2"/>
      <c r="K470" s="2"/>
      <c r="L470" s="2"/>
      <c r="M470" s="9"/>
      <c r="N470" s="2"/>
      <c r="O470" s="2"/>
      <c r="P470" s="2"/>
      <c r="Q470" s="2"/>
      <c r="R470" s="2"/>
    </row>
    <row r="471" spans="1:18" x14ac:dyDescent="0.25">
      <c r="B471" s="2"/>
      <c r="C471" s="2"/>
      <c r="D471" s="42"/>
      <c r="E471" s="42"/>
      <c r="F471" s="2"/>
      <c r="G471" s="2"/>
      <c r="H471" s="2"/>
      <c r="I471" s="2"/>
      <c r="J471" s="2"/>
      <c r="K471" s="2"/>
      <c r="L471" s="2"/>
      <c r="M471" s="9"/>
      <c r="N471" s="2"/>
      <c r="O471" s="2"/>
      <c r="P471" s="2"/>
      <c r="Q471" s="2"/>
      <c r="R471" s="2"/>
    </row>
    <row r="472" spans="1:18" x14ac:dyDescent="0.25">
      <c r="B472" s="2"/>
      <c r="C472" s="2"/>
      <c r="D472" s="42"/>
      <c r="E472" s="42"/>
      <c r="F472" s="2"/>
      <c r="G472" s="2"/>
      <c r="H472" s="2"/>
      <c r="I472" s="2"/>
      <c r="J472" s="2"/>
      <c r="K472" s="2"/>
      <c r="L472" s="2"/>
      <c r="M472" s="9"/>
      <c r="N472" s="2"/>
      <c r="O472" s="2"/>
      <c r="P472" s="2"/>
      <c r="Q472" s="2"/>
      <c r="R472" s="2"/>
    </row>
    <row r="473" spans="1:18" x14ac:dyDescent="0.25">
      <c r="B473" s="2"/>
      <c r="C473" s="2"/>
      <c r="D473" s="42"/>
      <c r="E473" s="42"/>
      <c r="F473" s="2"/>
      <c r="G473" s="2"/>
      <c r="H473" s="2"/>
      <c r="I473" s="2"/>
      <c r="J473" s="2"/>
      <c r="K473" s="2"/>
      <c r="L473" s="2"/>
      <c r="M473" s="9"/>
      <c r="N473" s="2"/>
      <c r="O473" s="2"/>
      <c r="P473" s="2"/>
      <c r="Q473" s="2"/>
      <c r="R473" s="2"/>
    </row>
    <row r="474" spans="1:18" x14ac:dyDescent="0.25">
      <c r="A474" s="9"/>
      <c r="B474" s="9"/>
      <c r="C474" s="9"/>
      <c r="D474" s="41"/>
      <c r="E474" s="41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x14ac:dyDescent="0.25">
      <c r="A475" s="9"/>
      <c r="B475" s="9"/>
      <c r="C475" s="9"/>
      <c r="D475" s="41"/>
      <c r="E475" s="41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x14ac:dyDescent="0.25">
      <c r="A476" s="9"/>
      <c r="B476" s="9"/>
      <c r="C476" s="9"/>
      <c r="D476" s="41"/>
      <c r="E476" s="41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x14ac:dyDescent="0.25">
      <c r="A477" s="9"/>
      <c r="B477" s="9"/>
      <c r="C477" s="9"/>
      <c r="D477" s="41"/>
      <c r="E477" s="41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x14ac:dyDescent="0.25">
      <c r="A478" s="9"/>
      <c r="B478" s="9"/>
      <c r="C478" s="9"/>
      <c r="D478" s="41"/>
      <c r="E478" s="41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x14ac:dyDescent="0.25">
      <c r="A479" s="9"/>
      <c r="B479" s="9"/>
      <c r="C479" s="9"/>
      <c r="D479" s="41"/>
      <c r="E479" s="41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x14ac:dyDescent="0.25">
      <c r="A480" s="9"/>
      <c r="B480" s="9"/>
      <c r="C480" s="9"/>
      <c r="D480" s="41"/>
      <c r="E480" s="41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x14ac:dyDescent="0.25">
      <c r="A481" s="9"/>
      <c r="B481" s="9"/>
      <c r="C481" s="9"/>
      <c r="D481" s="41"/>
      <c r="E481" s="41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x14ac:dyDescent="0.25">
      <c r="A482" s="9"/>
      <c r="B482" s="9"/>
      <c r="C482" s="9"/>
      <c r="D482" s="41"/>
      <c r="E482" s="41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x14ac:dyDescent="0.25">
      <c r="A483" s="9"/>
      <c r="B483" s="9"/>
      <c r="C483" s="9"/>
      <c r="D483" s="41"/>
      <c r="E483" s="41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x14ac:dyDescent="0.25">
      <c r="A484" s="9"/>
      <c r="B484" s="9"/>
      <c r="C484" s="9"/>
      <c r="D484" s="41"/>
      <c r="E484" s="41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x14ac:dyDescent="0.25">
      <c r="A485" s="9"/>
      <c r="B485" s="9"/>
      <c r="C485" s="9"/>
      <c r="D485" s="41"/>
      <c r="E485" s="4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x14ac:dyDescent="0.25">
      <c r="A486" s="9"/>
      <c r="B486" s="9"/>
      <c r="C486" s="9"/>
      <c r="D486" s="41"/>
      <c r="E486" s="41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x14ac:dyDescent="0.25">
      <c r="A487" s="9"/>
      <c r="B487" s="9"/>
      <c r="C487" s="9"/>
      <c r="D487" s="41"/>
      <c r="E487" s="41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x14ac:dyDescent="0.25">
      <c r="A488" s="9"/>
      <c r="B488" s="9"/>
      <c r="C488" s="9"/>
      <c r="D488" s="41"/>
      <c r="E488" s="4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x14ac:dyDescent="0.25">
      <c r="A489" s="9"/>
      <c r="B489" s="9"/>
      <c r="C489" s="9"/>
      <c r="D489" s="41"/>
      <c r="E489" s="4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x14ac:dyDescent="0.25">
      <c r="A490" s="9"/>
      <c r="B490" s="9"/>
      <c r="C490" s="9"/>
      <c r="D490" s="41"/>
      <c r="E490" s="4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x14ac:dyDescent="0.25">
      <c r="A491" s="9"/>
      <c r="B491" s="9"/>
      <c r="C491" s="9"/>
      <c r="D491" s="41"/>
      <c r="E491" s="41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x14ac:dyDescent="0.25">
      <c r="A492" s="9"/>
      <c r="B492" s="9"/>
      <c r="C492" s="9"/>
      <c r="D492" s="41"/>
      <c r="E492" s="41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x14ac:dyDescent="0.25">
      <c r="A493" s="9"/>
      <c r="B493" s="9"/>
      <c r="C493" s="9"/>
      <c r="D493" s="41"/>
      <c r="E493" s="41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x14ac:dyDescent="0.25">
      <c r="A494" s="9"/>
      <c r="B494" s="9"/>
      <c r="C494" s="9"/>
      <c r="D494" s="41"/>
      <c r="E494" s="41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x14ac:dyDescent="0.25">
      <c r="A495" s="9"/>
      <c r="B495" s="9"/>
      <c r="C495" s="9"/>
      <c r="D495" s="41"/>
      <c r="E495" s="41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x14ac:dyDescent="0.25">
      <c r="A496" s="9"/>
      <c r="B496" s="9"/>
      <c r="C496" s="9"/>
      <c r="D496" s="41"/>
      <c r="E496" s="41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x14ac:dyDescent="0.25">
      <c r="A497" s="9"/>
      <c r="B497" s="9"/>
      <c r="C497" s="9"/>
      <c r="D497" s="41"/>
      <c r="E497" s="41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x14ac:dyDescent="0.25">
      <c r="A498" s="9"/>
      <c r="B498" s="9"/>
      <c r="C498" s="9"/>
      <c r="D498" s="41"/>
      <c r="E498" s="41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x14ac:dyDescent="0.25">
      <c r="A499" s="9"/>
      <c r="B499" s="9"/>
      <c r="C499" s="9"/>
      <c r="D499" s="41"/>
      <c r="E499" s="41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x14ac:dyDescent="0.25">
      <c r="A500" s="9"/>
      <c r="B500" s="9"/>
      <c r="C500" s="9"/>
      <c r="D500" s="41"/>
      <c r="E500" s="4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x14ac:dyDescent="0.25">
      <c r="A501" s="9"/>
      <c r="B501" s="9"/>
      <c r="C501" s="9"/>
      <c r="D501" s="41"/>
      <c r="E501" s="41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x14ac:dyDescent="0.25">
      <c r="A502" s="9"/>
      <c r="B502" s="9"/>
      <c r="C502" s="9"/>
      <c r="D502" s="41"/>
      <c r="E502" s="41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x14ac:dyDescent="0.25">
      <c r="A503" s="9"/>
      <c r="B503" s="9"/>
      <c r="C503" s="9"/>
      <c r="D503" s="41"/>
      <c r="E503" s="41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x14ac:dyDescent="0.25">
      <c r="A504" s="9"/>
      <c r="B504" s="9"/>
      <c r="C504" s="9"/>
      <c r="D504" s="41"/>
      <c r="E504" s="41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x14ac:dyDescent="0.25">
      <c r="A505" s="9"/>
      <c r="B505" s="9"/>
      <c r="C505" s="9"/>
      <c r="D505" s="41"/>
      <c r="E505" s="41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x14ac:dyDescent="0.25">
      <c r="A506" s="9"/>
      <c r="B506" s="9"/>
      <c r="C506" s="9"/>
      <c r="D506" s="41"/>
      <c r="E506" s="41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x14ac:dyDescent="0.25">
      <c r="A507" s="9"/>
      <c r="B507" s="9"/>
      <c r="C507" s="9"/>
      <c r="D507" s="41"/>
      <c r="E507" s="41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x14ac:dyDescent="0.25">
      <c r="A508" s="9"/>
      <c r="B508" s="9"/>
      <c r="C508" s="9"/>
      <c r="D508" s="41"/>
      <c r="E508" s="41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x14ac:dyDescent="0.25">
      <c r="A509" s="9"/>
      <c r="B509" s="9"/>
      <c r="C509" s="9"/>
      <c r="D509" s="41"/>
      <c r="E509" s="41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x14ac:dyDescent="0.25">
      <c r="A510" s="9"/>
      <c r="B510" s="9"/>
      <c r="C510" s="9"/>
      <c r="D510" s="41"/>
      <c r="E510" s="41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x14ac:dyDescent="0.25">
      <c r="A511" s="9"/>
      <c r="B511" s="9"/>
      <c r="C511" s="9"/>
      <c r="D511" s="41"/>
      <c r="E511" s="41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x14ac:dyDescent="0.25">
      <c r="A512" s="9"/>
      <c r="B512" s="9"/>
      <c r="C512" s="9"/>
      <c r="D512" s="41"/>
      <c r="E512" s="41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x14ac:dyDescent="0.25">
      <c r="A513" s="9"/>
      <c r="B513" s="9"/>
      <c r="C513" s="9"/>
      <c r="D513" s="41"/>
      <c r="E513" s="41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x14ac:dyDescent="0.25">
      <c r="A514" s="9"/>
      <c r="B514" s="9"/>
      <c r="C514" s="9"/>
      <c r="D514" s="41"/>
      <c r="E514" s="41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x14ac:dyDescent="0.25">
      <c r="A515" s="9"/>
      <c r="B515" s="9"/>
      <c r="C515" s="9"/>
      <c r="D515" s="41"/>
      <c r="E515" s="41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x14ac:dyDescent="0.25">
      <c r="A516" s="9"/>
      <c r="B516" s="9"/>
      <c r="C516" s="9"/>
      <c r="D516" s="41"/>
      <c r="E516" s="41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x14ac:dyDescent="0.25">
      <c r="A517" s="9"/>
      <c r="B517" s="9"/>
      <c r="C517" s="9"/>
      <c r="D517" s="41"/>
      <c r="E517" s="41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x14ac:dyDescent="0.25">
      <c r="A518" s="9"/>
      <c r="B518" s="9"/>
      <c r="C518" s="9"/>
      <c r="D518" s="41"/>
      <c r="E518" s="41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x14ac:dyDescent="0.25">
      <c r="A519" s="9"/>
      <c r="B519" s="9"/>
      <c r="C519" s="9"/>
      <c r="D519" s="41"/>
      <c r="E519" s="41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x14ac:dyDescent="0.25">
      <c r="A520" s="9"/>
      <c r="B520" s="9"/>
      <c r="C520" s="9"/>
      <c r="D520" s="41"/>
      <c r="E520" s="41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x14ac:dyDescent="0.25">
      <c r="A521" s="9"/>
      <c r="B521" s="9"/>
      <c r="C521" s="9"/>
      <c r="D521" s="41"/>
      <c r="E521" s="41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x14ac:dyDescent="0.25">
      <c r="A522" s="9"/>
      <c r="B522" s="9"/>
      <c r="C522" s="9"/>
      <c r="D522" s="41"/>
      <c r="E522" s="41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x14ac:dyDescent="0.25">
      <c r="A523" s="9"/>
      <c r="B523" s="9"/>
      <c r="C523" s="9"/>
      <c r="D523" s="41"/>
      <c r="E523" s="41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x14ac:dyDescent="0.25">
      <c r="A524" s="9"/>
      <c r="B524" s="9"/>
      <c r="C524" s="9"/>
      <c r="D524" s="41"/>
      <c r="E524" s="41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x14ac:dyDescent="0.25">
      <c r="A525" s="9"/>
      <c r="B525" s="9"/>
      <c r="C525" s="9"/>
      <c r="D525" s="41"/>
      <c r="E525" s="41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x14ac:dyDescent="0.25">
      <c r="A526" s="9"/>
      <c r="B526" s="9"/>
      <c r="C526" s="9"/>
      <c r="D526" s="41"/>
      <c r="E526" s="41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x14ac:dyDescent="0.25">
      <c r="A527" s="9"/>
      <c r="B527" s="9"/>
      <c r="C527" s="9"/>
      <c r="D527" s="41"/>
      <c r="E527" s="41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x14ac:dyDescent="0.25">
      <c r="A528" s="9"/>
      <c r="B528" s="9"/>
      <c r="C528" s="9"/>
      <c r="D528" s="41"/>
      <c r="E528" s="41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x14ac:dyDescent="0.25">
      <c r="A529" s="9"/>
      <c r="B529" s="9"/>
      <c r="C529" s="9"/>
      <c r="D529" s="41"/>
      <c r="E529" s="41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x14ac:dyDescent="0.25">
      <c r="A530" s="9"/>
      <c r="B530" s="9"/>
      <c r="C530" s="9"/>
      <c r="D530" s="41"/>
      <c r="E530" s="41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x14ac:dyDescent="0.25">
      <c r="A531" s="9"/>
      <c r="B531" s="9"/>
      <c r="C531" s="9"/>
      <c r="D531" s="41"/>
      <c r="E531" s="41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x14ac:dyDescent="0.25">
      <c r="A532" s="9"/>
      <c r="B532" s="9"/>
      <c r="C532" s="9"/>
      <c r="D532" s="41"/>
      <c r="E532" s="41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x14ac:dyDescent="0.25">
      <c r="A533" s="9"/>
      <c r="B533" s="9"/>
      <c r="C533" s="9"/>
      <c r="D533" s="41"/>
      <c r="E533" s="41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x14ac:dyDescent="0.25">
      <c r="A534" s="9"/>
      <c r="B534" s="9"/>
      <c r="C534" s="9"/>
      <c r="D534" s="41"/>
      <c r="E534" s="41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x14ac:dyDescent="0.25">
      <c r="A535" s="9"/>
      <c r="B535" s="9"/>
      <c r="C535" s="9"/>
      <c r="D535" s="41"/>
      <c r="E535" s="41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x14ac:dyDescent="0.25">
      <c r="A536" s="9"/>
      <c r="B536" s="9"/>
      <c r="C536" s="9"/>
      <c r="D536" s="41"/>
      <c r="E536" s="41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x14ac:dyDescent="0.25">
      <c r="A537" s="9"/>
      <c r="B537" s="9"/>
      <c r="C537" s="9"/>
      <c r="D537" s="41"/>
      <c r="E537" s="41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x14ac:dyDescent="0.25">
      <c r="A538" s="9"/>
      <c r="B538" s="9"/>
      <c r="C538" s="9"/>
      <c r="D538" s="41"/>
      <c r="E538" s="41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x14ac:dyDescent="0.25">
      <c r="A539" s="9"/>
      <c r="B539" s="9"/>
      <c r="C539" s="9"/>
      <c r="D539" s="41"/>
      <c r="E539" s="41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x14ac:dyDescent="0.25">
      <c r="A540" s="9"/>
      <c r="B540" s="9"/>
      <c r="C540" s="9"/>
      <c r="D540" s="41"/>
      <c r="E540" s="41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x14ac:dyDescent="0.25">
      <c r="A541" s="9"/>
      <c r="B541" s="9"/>
      <c r="C541" s="9"/>
      <c r="D541" s="41"/>
      <c r="E541" s="41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x14ac:dyDescent="0.25">
      <c r="A542" s="9"/>
      <c r="B542" s="9"/>
      <c r="C542" s="9"/>
      <c r="D542" s="41"/>
      <c r="E542" s="41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x14ac:dyDescent="0.25">
      <c r="A543" s="9"/>
      <c r="B543" s="9"/>
      <c r="C543" s="9"/>
      <c r="D543" s="41"/>
      <c r="E543" s="41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x14ac:dyDescent="0.25">
      <c r="A544" s="9"/>
      <c r="B544" s="9"/>
      <c r="C544" s="9"/>
      <c r="D544" s="41"/>
      <c r="E544" s="41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x14ac:dyDescent="0.25">
      <c r="A545" s="9"/>
      <c r="B545" s="9"/>
      <c r="C545" s="9"/>
      <c r="D545" s="41"/>
      <c r="E545" s="41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x14ac:dyDescent="0.25">
      <c r="A546" s="9"/>
      <c r="B546" s="9"/>
      <c r="C546" s="9"/>
      <c r="D546" s="41"/>
      <c r="E546" s="41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x14ac:dyDescent="0.25">
      <c r="A547" s="9"/>
      <c r="B547" s="9"/>
      <c r="C547" s="9"/>
      <c r="D547" s="41"/>
      <c r="E547" s="41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x14ac:dyDescent="0.25">
      <c r="A548" s="9"/>
      <c r="B548" s="9"/>
      <c r="C548" s="9"/>
      <c r="D548" s="41"/>
      <c r="E548" s="41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x14ac:dyDescent="0.25">
      <c r="A549" s="9"/>
      <c r="B549" s="9"/>
      <c r="C549" s="9"/>
      <c r="D549" s="41"/>
      <c r="E549" s="41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x14ac:dyDescent="0.25">
      <c r="A550" s="9"/>
      <c r="B550" s="9"/>
      <c r="C550" s="9"/>
      <c r="D550" s="41"/>
      <c r="E550" s="41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x14ac:dyDescent="0.25">
      <c r="A551" s="9"/>
      <c r="B551" s="9"/>
      <c r="C551" s="9"/>
      <c r="D551" s="41"/>
      <c r="E551" s="41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x14ac:dyDescent="0.25">
      <c r="A552" s="9"/>
      <c r="B552" s="9"/>
      <c r="C552" s="9"/>
      <c r="D552" s="41"/>
      <c r="E552" s="41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x14ac:dyDescent="0.25">
      <c r="A553" s="9"/>
      <c r="B553" s="9"/>
      <c r="C553" s="9"/>
      <c r="D553" s="41"/>
      <c r="E553" s="41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x14ac:dyDescent="0.25">
      <c r="A554" s="9"/>
      <c r="B554" s="9"/>
      <c r="C554" s="9"/>
      <c r="D554" s="41"/>
      <c r="E554" s="41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x14ac:dyDescent="0.25">
      <c r="A555" s="9"/>
      <c r="B555" s="9"/>
      <c r="C555" s="9"/>
      <c r="D555" s="41"/>
      <c r="E555" s="41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x14ac:dyDescent="0.25">
      <c r="A556" s="9"/>
      <c r="B556" s="9"/>
      <c r="C556" s="9"/>
      <c r="D556" s="41"/>
      <c r="E556" s="41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x14ac:dyDescent="0.25">
      <c r="A557" s="9"/>
      <c r="B557" s="9"/>
      <c r="C557" s="9"/>
      <c r="D557" s="41"/>
      <c r="E557" s="41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x14ac:dyDescent="0.25">
      <c r="A558" s="9"/>
      <c r="B558" s="9"/>
      <c r="C558" s="9"/>
      <c r="D558" s="41"/>
      <c r="E558" s="41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x14ac:dyDescent="0.25">
      <c r="A559" s="9"/>
      <c r="B559" s="9"/>
      <c r="C559" s="9"/>
      <c r="D559" s="41"/>
      <c r="E559" s="41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x14ac:dyDescent="0.25">
      <c r="A560" s="9"/>
      <c r="B560" s="9"/>
      <c r="C560" s="9"/>
      <c r="D560" s="41"/>
      <c r="E560" s="41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x14ac:dyDescent="0.25">
      <c r="A561" s="9"/>
      <c r="B561" s="9"/>
      <c r="C561" s="9"/>
      <c r="D561" s="41"/>
      <c r="E561" s="41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x14ac:dyDescent="0.25">
      <c r="A562" s="9"/>
      <c r="B562" s="9"/>
      <c r="C562" s="9"/>
      <c r="D562" s="41"/>
      <c r="E562" s="41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x14ac:dyDescent="0.25">
      <c r="A563" s="9"/>
      <c r="B563" s="9"/>
      <c r="C563" s="9"/>
      <c r="D563" s="41"/>
      <c r="E563" s="41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x14ac:dyDescent="0.25">
      <c r="A564" s="9"/>
      <c r="B564" s="9"/>
      <c r="C564" s="9"/>
      <c r="D564" s="41"/>
      <c r="E564" s="41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x14ac:dyDescent="0.25">
      <c r="A565" s="9"/>
      <c r="B565" s="9"/>
      <c r="C565" s="9"/>
      <c r="D565" s="41"/>
      <c r="E565" s="41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x14ac:dyDescent="0.25">
      <c r="A566" s="9"/>
      <c r="B566" s="9"/>
      <c r="C566" s="9"/>
      <c r="D566" s="41"/>
      <c r="E566" s="41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x14ac:dyDescent="0.25">
      <c r="A567" s="9"/>
      <c r="B567" s="9"/>
      <c r="C567" s="9"/>
      <c r="D567" s="41"/>
      <c r="E567" s="41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x14ac:dyDescent="0.25">
      <c r="A568" s="9"/>
      <c r="B568" s="9"/>
      <c r="C568" s="9"/>
      <c r="D568" s="41"/>
      <c r="E568" s="41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x14ac:dyDescent="0.25">
      <c r="A569" s="9"/>
      <c r="B569" s="9"/>
      <c r="C569" s="9"/>
      <c r="D569" s="41"/>
      <c r="E569" s="41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x14ac:dyDescent="0.25">
      <c r="A570" s="9"/>
      <c r="B570" s="9"/>
      <c r="C570" s="9"/>
      <c r="D570" s="41"/>
      <c r="E570" s="41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x14ac:dyDescent="0.25">
      <c r="A571" s="9"/>
      <c r="B571" s="9"/>
      <c r="C571" s="9"/>
      <c r="D571" s="41"/>
      <c r="E571" s="41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x14ac:dyDescent="0.25">
      <c r="A572" s="9"/>
      <c r="B572" s="9"/>
      <c r="C572" s="9"/>
      <c r="D572" s="41"/>
      <c r="E572" s="41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x14ac:dyDescent="0.25">
      <c r="A573" s="9"/>
      <c r="B573" s="9"/>
      <c r="C573" s="9"/>
      <c r="D573" s="41"/>
      <c r="E573" s="41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x14ac:dyDescent="0.25">
      <c r="A574" s="9"/>
      <c r="B574" s="9"/>
      <c r="C574" s="9"/>
      <c r="D574" s="41"/>
      <c r="E574" s="41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x14ac:dyDescent="0.25">
      <c r="A575" s="9"/>
      <c r="B575" s="9"/>
      <c r="C575" s="9"/>
      <c r="D575" s="41"/>
      <c r="E575" s="41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x14ac:dyDescent="0.25">
      <c r="A576" s="9"/>
      <c r="B576" s="9"/>
      <c r="C576" s="9"/>
      <c r="D576" s="41"/>
      <c r="E576" s="41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x14ac:dyDescent="0.25">
      <c r="A577" s="9"/>
      <c r="B577" s="9"/>
      <c r="C577" s="9"/>
      <c r="D577" s="41"/>
      <c r="E577" s="41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x14ac:dyDescent="0.25">
      <c r="A578" s="9"/>
      <c r="B578" s="9"/>
      <c r="C578" s="9"/>
      <c r="D578" s="41"/>
      <c r="E578" s="41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x14ac:dyDescent="0.25">
      <c r="A579" s="9"/>
      <c r="B579" s="9"/>
      <c r="C579" s="9"/>
      <c r="D579" s="41"/>
      <c r="E579" s="41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x14ac:dyDescent="0.25">
      <c r="A580" s="9"/>
      <c r="B580" s="9"/>
      <c r="C580" s="9"/>
      <c r="D580" s="41"/>
      <c r="E580" s="41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x14ac:dyDescent="0.25">
      <c r="A581" s="9"/>
      <c r="B581" s="9"/>
      <c r="C581" s="9"/>
      <c r="D581" s="41"/>
      <c r="E581" s="41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x14ac:dyDescent="0.25">
      <c r="A582" s="9"/>
      <c r="B582" s="9"/>
      <c r="C582" s="9"/>
      <c r="D582" s="41"/>
      <c r="E582" s="41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x14ac:dyDescent="0.25">
      <c r="A583" s="9"/>
      <c r="B583" s="9"/>
      <c r="C583" s="9"/>
      <c r="D583" s="41"/>
      <c r="E583" s="41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x14ac:dyDescent="0.25">
      <c r="A584" s="9"/>
      <c r="B584" s="9"/>
      <c r="C584" s="9"/>
      <c r="D584" s="41"/>
      <c r="E584" s="41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x14ac:dyDescent="0.25">
      <c r="A585" s="9"/>
      <c r="B585" s="9"/>
      <c r="C585" s="9"/>
      <c r="D585" s="41"/>
      <c r="E585" s="41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x14ac:dyDescent="0.25">
      <c r="A586" s="9"/>
      <c r="B586" s="9"/>
      <c r="C586" s="9"/>
      <c r="D586" s="41"/>
      <c r="E586" s="41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x14ac:dyDescent="0.25">
      <c r="A587" s="9"/>
      <c r="B587" s="9"/>
      <c r="C587" s="9"/>
      <c r="D587" s="41"/>
      <c r="E587" s="41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x14ac:dyDescent="0.25">
      <c r="A588" s="9"/>
      <c r="B588" s="9"/>
      <c r="C588" s="9"/>
      <c r="D588" s="41"/>
      <c r="E588" s="41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x14ac:dyDescent="0.25">
      <c r="A589" s="9"/>
      <c r="B589" s="9"/>
      <c r="C589" s="9"/>
      <c r="D589" s="41"/>
      <c r="E589" s="41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x14ac:dyDescent="0.25">
      <c r="A590" s="9"/>
      <c r="B590" s="9"/>
      <c r="C590" s="9"/>
      <c r="D590" s="41"/>
      <c r="E590" s="41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x14ac:dyDescent="0.25">
      <c r="A591" s="9"/>
      <c r="B591" s="9"/>
      <c r="C591" s="9"/>
      <c r="D591" s="41"/>
      <c r="E591" s="41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x14ac:dyDescent="0.25">
      <c r="A592" s="9"/>
      <c r="B592" s="9"/>
      <c r="C592" s="9"/>
      <c r="D592" s="41"/>
      <c r="E592" s="41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x14ac:dyDescent="0.25">
      <c r="A593" s="9"/>
      <c r="B593" s="9"/>
      <c r="C593" s="9"/>
      <c r="D593" s="41"/>
      <c r="E593" s="41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x14ac:dyDescent="0.25">
      <c r="A594" s="9"/>
      <c r="B594" s="9"/>
      <c r="C594" s="9"/>
      <c r="D594" s="41"/>
      <c r="E594" s="41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x14ac:dyDescent="0.25">
      <c r="A595" s="9"/>
      <c r="B595" s="9"/>
      <c r="C595" s="9"/>
      <c r="D595" s="41"/>
      <c r="E595" s="41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x14ac:dyDescent="0.25">
      <c r="A596" s="9"/>
      <c r="B596" s="9"/>
      <c r="C596" s="9"/>
      <c r="D596" s="41"/>
      <c r="E596" s="41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x14ac:dyDescent="0.25">
      <c r="A597" s="9"/>
      <c r="B597" s="9"/>
      <c r="C597" s="9"/>
      <c r="D597" s="41"/>
      <c r="E597" s="41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x14ac:dyDescent="0.25">
      <c r="A598" s="9"/>
      <c r="B598" s="9"/>
      <c r="C598" s="9"/>
      <c r="D598" s="41"/>
      <c r="E598" s="41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x14ac:dyDescent="0.25">
      <c r="A599" s="9"/>
      <c r="B599" s="9"/>
      <c r="C599" s="9"/>
      <c r="D599" s="41"/>
      <c r="E599" s="41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x14ac:dyDescent="0.25">
      <c r="A600" s="9"/>
      <c r="B600" s="9"/>
      <c r="C600" s="9"/>
      <c r="D600" s="41"/>
      <c r="E600" s="41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x14ac:dyDescent="0.25">
      <c r="A601" s="9"/>
      <c r="B601" s="9"/>
      <c r="C601" s="9"/>
      <c r="D601" s="41"/>
      <c r="E601" s="41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x14ac:dyDescent="0.25">
      <c r="A602" s="9"/>
      <c r="B602" s="9"/>
      <c r="C602" s="9"/>
      <c r="D602" s="41"/>
      <c r="E602" s="41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x14ac:dyDescent="0.25">
      <c r="A603" s="9"/>
      <c r="B603" s="9"/>
      <c r="C603" s="9"/>
      <c r="D603" s="41"/>
      <c r="E603" s="41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x14ac:dyDescent="0.25">
      <c r="A604" s="9"/>
      <c r="B604" s="9"/>
      <c r="C604" s="9"/>
      <c r="D604" s="41"/>
      <c r="E604" s="41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x14ac:dyDescent="0.25">
      <c r="A605" s="9"/>
      <c r="B605" s="9"/>
      <c r="C605" s="9"/>
      <c r="D605" s="41"/>
      <c r="E605" s="41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x14ac:dyDescent="0.25">
      <c r="A606" s="9"/>
      <c r="B606" s="9"/>
      <c r="C606" s="9"/>
      <c r="D606" s="41"/>
      <c r="E606" s="41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x14ac:dyDescent="0.25">
      <c r="A607" s="9"/>
      <c r="B607" s="9"/>
      <c r="C607" s="9"/>
      <c r="D607" s="41"/>
      <c r="E607" s="41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x14ac:dyDescent="0.25">
      <c r="A608" s="9"/>
      <c r="B608" s="9"/>
      <c r="C608" s="9"/>
      <c r="D608" s="41"/>
      <c r="E608" s="41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x14ac:dyDescent="0.25">
      <c r="A609" s="9"/>
      <c r="B609" s="9"/>
      <c r="C609" s="9"/>
      <c r="D609" s="41"/>
      <c r="E609" s="41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x14ac:dyDescent="0.25">
      <c r="A610" s="9"/>
      <c r="B610" s="9"/>
      <c r="C610" s="9"/>
      <c r="D610" s="41"/>
      <c r="E610" s="41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x14ac:dyDescent="0.25">
      <c r="A611" s="9"/>
      <c r="B611" s="9"/>
      <c r="C611" s="9"/>
      <c r="D611" s="41"/>
      <c r="E611" s="41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x14ac:dyDescent="0.25">
      <c r="A612" s="9"/>
      <c r="B612" s="9"/>
      <c r="C612" s="9"/>
      <c r="D612" s="41"/>
      <c r="E612" s="41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x14ac:dyDescent="0.25">
      <c r="A613" s="9"/>
      <c r="B613" s="9"/>
      <c r="C613" s="9"/>
      <c r="D613" s="41"/>
      <c r="E613" s="41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x14ac:dyDescent="0.25">
      <c r="A614" s="9"/>
      <c r="B614" s="9"/>
      <c r="C614" s="9"/>
      <c r="D614" s="41"/>
      <c r="E614" s="41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x14ac:dyDescent="0.25">
      <c r="A615" s="9"/>
      <c r="B615" s="9"/>
      <c r="C615" s="9"/>
      <c r="D615" s="41"/>
      <c r="E615" s="41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</sheetData>
  <customSheetViews>
    <customSheetView guid="{97BC22A8-B58B-481C-8855-8B457C940CFF}" scale="55" showPageBreaks="1" fitToPage="1" showAutoFilter="1" topLeftCell="K451">
      <selection activeCell="AB233" sqref="AB233:AB234"/>
      <pageMargins left="0.25" right="0.25" top="0.75" bottom="0.75" header="0.3" footer="0.3"/>
      <pageSetup paperSize="8" scale="10" orientation="landscape" r:id="rId1"/>
      <autoFilter ref="A8:AA454"/>
    </customSheetView>
    <customSheetView guid="{A6C8B772-8214-4925-AA3E-C2C914B4483C}" scale="70" fitToPage="1" showAutoFilter="1" topLeftCell="A410">
      <selection activeCell="F449" sqref="F449"/>
      <pageMargins left="0.25" right="0.25" top="0.75" bottom="0.75" header="0.3" footer="0.3"/>
      <pageSetup paperSize="8" scale="28" fitToHeight="0" orientation="landscape" r:id="rId2"/>
      <autoFilter ref="A8:AA454"/>
    </customSheetView>
    <customSheetView guid="{93FC2456-1446-4A79-8F5E-702358567C0B}" scale="55" fitToPage="1" filter="1" showAutoFilter="1" topLeftCell="A445">
      <selection activeCell="E445" sqref="E445"/>
      <pageMargins left="0.25" right="0.25" top="0.75" bottom="0.75" header="0.3" footer="0.3"/>
      <pageSetup paperSize="8" scale="28" fitToHeight="0" orientation="landscape" r:id="rId3"/>
      <autoFilter ref="A8:AA454">
        <filterColumn colId="1">
          <filters>
            <filter val="Минфин+ФКУ+ГУ АЗ"/>
          </filters>
        </filterColumn>
      </autoFilter>
    </customSheetView>
  </customSheetViews>
  <mergeCells count="19">
    <mergeCell ref="A2:T3"/>
    <mergeCell ref="A4:T5"/>
    <mergeCell ref="S7:S8"/>
    <mergeCell ref="T7:T8"/>
    <mergeCell ref="A453:R454"/>
    <mergeCell ref="A457:R459"/>
    <mergeCell ref="L7:M7"/>
    <mergeCell ref="Q7:R7"/>
    <mergeCell ref="F7:I7"/>
    <mergeCell ref="J7:J8"/>
    <mergeCell ref="K7:K8"/>
    <mergeCell ref="N7:N8"/>
    <mergeCell ref="O7:O8"/>
    <mergeCell ref="P7:P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8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70" zoomScaleNormal="70" workbookViewId="0"/>
  </sheetViews>
  <sheetFormatPr defaultRowHeight="15" x14ac:dyDescent="0.25"/>
  <cols>
    <col min="2" max="2" width="145.85546875" customWidth="1"/>
    <col min="3" max="3" width="22.85546875" customWidth="1"/>
    <col min="4" max="4" width="24.5703125" customWidth="1"/>
    <col min="5" max="5" width="39.140625" customWidth="1"/>
    <col min="6" max="6" width="29.5703125" customWidth="1"/>
  </cols>
  <sheetData>
    <row r="1" spans="1:6" ht="108" customHeight="1" x14ac:dyDescent="0.25">
      <c r="A1" s="23" t="s">
        <v>0</v>
      </c>
      <c r="B1" s="118" t="s">
        <v>1210</v>
      </c>
      <c r="C1" s="1" t="s">
        <v>103</v>
      </c>
      <c r="D1" s="1" t="s">
        <v>104</v>
      </c>
      <c r="E1" s="1" t="s">
        <v>1225</v>
      </c>
      <c r="F1" s="119" t="s">
        <v>1227</v>
      </c>
    </row>
    <row r="2" spans="1:6" x14ac:dyDescent="0.25">
      <c r="A2" s="3">
        <v>1</v>
      </c>
      <c r="B2" s="3" t="s">
        <v>101</v>
      </c>
      <c r="C2" s="3">
        <v>3</v>
      </c>
      <c r="D2" s="3" t="s">
        <v>105</v>
      </c>
      <c r="E2" s="3" t="s">
        <v>106</v>
      </c>
      <c r="F2" s="3">
        <v>6</v>
      </c>
    </row>
    <row r="3" spans="1:6" s="30" customFormat="1" ht="31.5" x14ac:dyDescent="0.25">
      <c r="A3" s="19" t="str">
        <f>'Реестр бюджетных рисков'!A10</f>
        <v>1.1.1</v>
      </c>
      <c r="B3" s="19" t="str">
        <f>'Реестр бюджетных рисков'!F10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" s="19">
        <f>C305</f>
        <v>1</v>
      </c>
      <c r="D3" s="19">
        <f>D305</f>
        <v>1</v>
      </c>
      <c r="E3" s="19">
        <f>IF(AND(ISNONTEXT(C3),ISNONTEXT(D3)),(D3-C3),(IF(AND(ISTEXT(C3),ISNONTEXT(D3)),(D3-F3),"Х")))</f>
        <v>0</v>
      </c>
      <c r="F3" s="19">
        <f>IF(OR(B3="Х",B3="X"),"Х",1)</f>
        <v>1</v>
      </c>
    </row>
    <row r="4" spans="1:6" s="30" customFormat="1" ht="31.5" x14ac:dyDescent="0.25">
      <c r="A4" s="19" t="str">
        <f>'Реестр бюджетных рисков'!A11</f>
        <v>1.1.2</v>
      </c>
      <c r="B4" s="19" t="str">
        <f>'Реестр бюджетных рисков'!F11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4" s="19">
        <f>C3</f>
        <v>1</v>
      </c>
      <c r="D4" s="19">
        <f>D3</f>
        <v>1</v>
      </c>
      <c r="E4" s="19">
        <f t="shared" ref="E4:E67" si="0">IF(AND(ISNONTEXT(C4),ISNONTEXT(D4)),(D4-C4),(IF(AND(ISTEXT(C4),ISNONTEXT(D4)),(D4-F4),"Х")))</f>
        <v>0</v>
      </c>
      <c r="F4" s="19">
        <f t="shared" ref="F4:F67" si="1">IF(OR(B4="Х",B4="X"),"Х",1)</f>
        <v>1</v>
      </c>
    </row>
    <row r="5" spans="1:6" s="30" customFormat="1" ht="31.5" x14ac:dyDescent="0.25">
      <c r="A5" s="19" t="str">
        <f>'Реестр бюджетных рисков'!A12</f>
        <v>1.1.3</v>
      </c>
      <c r="B5" s="19" t="str">
        <f>'Реестр бюджетных рисков'!F12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5" s="19">
        <f>C3</f>
        <v>1</v>
      </c>
      <c r="D5" s="19">
        <f>D3</f>
        <v>1</v>
      </c>
      <c r="E5" s="19">
        <f t="shared" si="0"/>
        <v>0</v>
      </c>
      <c r="F5" s="19">
        <f t="shared" si="1"/>
        <v>1</v>
      </c>
    </row>
    <row r="6" spans="1:6" s="30" customFormat="1" ht="31.5" x14ac:dyDescent="0.25">
      <c r="A6" s="19" t="str">
        <f>'Реестр бюджетных рисков'!A13</f>
        <v>1.2.1</v>
      </c>
      <c r="B6" s="19" t="str">
        <f>'Реестр бюджетных рисков'!F13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6" s="19">
        <f>C3</f>
        <v>1</v>
      </c>
      <c r="D6" s="19">
        <f>D3</f>
        <v>1</v>
      </c>
      <c r="E6" s="19">
        <f t="shared" si="0"/>
        <v>0</v>
      </c>
      <c r="F6" s="19">
        <f t="shared" si="1"/>
        <v>1</v>
      </c>
    </row>
    <row r="7" spans="1:6" s="30" customFormat="1" ht="31.5" x14ac:dyDescent="0.25">
      <c r="A7" s="19" t="str">
        <f>'Реестр бюджетных рисков'!A14</f>
        <v>1.2.2</v>
      </c>
      <c r="B7" s="19" t="str">
        <f>'Реестр бюджетных рисков'!F14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7" s="19">
        <f>C3</f>
        <v>1</v>
      </c>
      <c r="D7" s="19">
        <f>D3</f>
        <v>1</v>
      </c>
      <c r="E7" s="19">
        <f t="shared" si="0"/>
        <v>0</v>
      </c>
      <c r="F7" s="19">
        <f t="shared" si="1"/>
        <v>1</v>
      </c>
    </row>
    <row r="8" spans="1:6" s="30" customFormat="1" ht="31.5" x14ac:dyDescent="0.25">
      <c r="A8" s="19" t="str">
        <f>'Реестр бюджетных рисков'!A15</f>
        <v>1.3.1</v>
      </c>
      <c r="B8" s="19" t="str">
        <f>'Реестр бюджетных рисков'!F15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8" s="19">
        <f>C3</f>
        <v>1</v>
      </c>
      <c r="D8" s="19">
        <f>D3</f>
        <v>1</v>
      </c>
      <c r="E8" s="19">
        <f t="shared" si="0"/>
        <v>0</v>
      </c>
      <c r="F8" s="19">
        <f t="shared" si="1"/>
        <v>1</v>
      </c>
    </row>
    <row r="9" spans="1:6" s="30" customFormat="1" ht="31.5" x14ac:dyDescent="0.25">
      <c r="A9" s="19" t="str">
        <f>'Реестр бюджетных рисков'!A16</f>
        <v>1.3.2</v>
      </c>
      <c r="B9" s="19" t="str">
        <f>'Реестр бюджетных рисков'!F16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9" s="19">
        <f>C3</f>
        <v>1</v>
      </c>
      <c r="D9" s="19">
        <f>D3</f>
        <v>1</v>
      </c>
      <c r="E9" s="19">
        <f t="shared" si="0"/>
        <v>0</v>
      </c>
      <c r="F9" s="19">
        <f t="shared" si="1"/>
        <v>1</v>
      </c>
    </row>
    <row r="10" spans="1:6" s="30" customFormat="1" ht="31.5" x14ac:dyDescent="0.25">
      <c r="A10" s="19" t="str">
        <f>'Реестр бюджетных рисков'!A17</f>
        <v>1.4.1</v>
      </c>
      <c r="B10" s="19" t="str">
        <f>'Реестр бюджетных рисков'!F17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10" s="19">
        <f>C3</f>
        <v>1</v>
      </c>
      <c r="D10" s="19">
        <f>D3</f>
        <v>1</v>
      </c>
      <c r="E10" s="19">
        <f t="shared" si="0"/>
        <v>0</v>
      </c>
      <c r="F10" s="19">
        <f t="shared" si="1"/>
        <v>1</v>
      </c>
    </row>
    <row r="11" spans="1:6" s="30" customFormat="1" ht="15.75" x14ac:dyDescent="0.25">
      <c r="A11" s="19" t="str">
        <f>'Реестр бюджетных рисков'!A18</f>
        <v>1.5.1</v>
      </c>
      <c r="B11" s="19" t="str">
        <f>'Реестр бюджетных рисков'!F18</f>
        <v>Х</v>
      </c>
      <c r="C11" s="19" t="str">
        <f>B11</f>
        <v>Х</v>
      </c>
      <c r="D11" s="19" t="str">
        <f>B11</f>
        <v>Х</v>
      </c>
      <c r="E11" s="19" t="str">
        <f t="shared" si="0"/>
        <v>Х</v>
      </c>
      <c r="F11" s="19" t="str">
        <f t="shared" si="1"/>
        <v>Х</v>
      </c>
    </row>
    <row r="12" spans="1:6" s="30" customFormat="1" ht="15.75" x14ac:dyDescent="0.25">
      <c r="A12" s="19" t="str">
        <f>'Реестр бюджетных рисков'!A19</f>
        <v>1.6.1</v>
      </c>
      <c r="B12" s="19" t="str">
        <f>'Реестр бюджетных рисков'!F19</f>
        <v>Х</v>
      </c>
      <c r="C12" s="19" t="str">
        <f>B12</f>
        <v>Х</v>
      </c>
      <c r="D12" s="19" t="str">
        <f>B12</f>
        <v>Х</v>
      </c>
      <c r="E12" s="19" t="str">
        <f t="shared" si="0"/>
        <v>Х</v>
      </c>
      <c r="F12" s="19" t="str">
        <f t="shared" si="1"/>
        <v>Х</v>
      </c>
    </row>
    <row r="13" spans="1:6" s="30" customFormat="1" ht="31.5" x14ac:dyDescent="0.25">
      <c r="A13" s="19" t="str">
        <f>'Реестр бюджетных рисков'!A20</f>
        <v>1.7.1</v>
      </c>
      <c r="B13" s="19" t="str">
        <f>'Реестр бюджетных рисков'!F20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13" s="19">
        <f>C3</f>
        <v>1</v>
      </c>
      <c r="D13" s="19">
        <f>D3</f>
        <v>1</v>
      </c>
      <c r="E13" s="19">
        <f t="shared" si="0"/>
        <v>0</v>
      </c>
      <c r="F13" s="19">
        <f t="shared" si="1"/>
        <v>1</v>
      </c>
    </row>
    <row r="14" spans="1:6" s="30" customFormat="1" ht="15.75" x14ac:dyDescent="0.25">
      <c r="A14" s="19" t="str">
        <f>'Реестр бюджетных рисков'!A21</f>
        <v>1.8.1</v>
      </c>
      <c r="B14" s="19" t="str">
        <f>'Реестр бюджетных рисков'!F21</f>
        <v>Х</v>
      </c>
      <c r="C14" s="19" t="str">
        <f>B14</f>
        <v>Х</v>
      </c>
      <c r="D14" s="19" t="str">
        <f>B14</f>
        <v>Х</v>
      </c>
      <c r="E14" s="19" t="str">
        <f t="shared" si="0"/>
        <v>Х</v>
      </c>
      <c r="F14" s="19" t="str">
        <f t="shared" si="1"/>
        <v>Х</v>
      </c>
    </row>
    <row r="15" spans="1:6" s="30" customFormat="1" ht="31.5" x14ac:dyDescent="0.25">
      <c r="A15" s="19" t="str">
        <f>'Реестр бюджетных рисков'!A22</f>
        <v>1.9.1</v>
      </c>
      <c r="B15" s="19" t="str">
        <f>'Реестр бюджетных рисков'!F22</f>
        <v>Нарушения требований к формированию и представлению документов, необходимых для планирования и исполнения бюджета (показатели d3 разделов 1-3 и показатель d2 раздела 4 приложения 2, среднее значение)</v>
      </c>
      <c r="C15" s="43">
        <v>1</v>
      </c>
      <c r="D15" s="43">
        <f>(1+1+1+1)/4</f>
        <v>1</v>
      </c>
      <c r="E15" s="19">
        <f t="shared" si="0"/>
        <v>0</v>
      </c>
      <c r="F15" s="19">
        <f t="shared" si="1"/>
        <v>1</v>
      </c>
    </row>
    <row r="16" spans="1:6" s="30" customFormat="1" ht="15.75" x14ac:dyDescent="0.25">
      <c r="A16" s="19" t="str">
        <f>'Реестр бюджетных рисков'!A23</f>
        <v>1.10.1</v>
      </c>
      <c r="B16" s="19" t="str">
        <f>'Реестр бюджетных рисков'!F23</f>
        <v>Х</v>
      </c>
      <c r="C16" s="19" t="str">
        <f>B16</f>
        <v>Х</v>
      </c>
      <c r="D16" s="19" t="str">
        <f>B16</f>
        <v>Х</v>
      </c>
      <c r="E16" s="19" t="str">
        <f t="shared" si="0"/>
        <v>Х</v>
      </c>
      <c r="F16" s="19" t="str">
        <f t="shared" si="1"/>
        <v>Х</v>
      </c>
    </row>
    <row r="17" spans="1:6" s="30" customFormat="1" ht="15.75" x14ac:dyDescent="0.25">
      <c r="A17" s="19" t="str">
        <f>'Реестр бюджетных рисков'!A24</f>
        <v>1.11.1</v>
      </c>
      <c r="B17" s="19" t="str">
        <f>'Реестр бюджетных рисков'!F24</f>
        <v>X</v>
      </c>
      <c r="C17" s="19" t="str">
        <f>B17</f>
        <v>X</v>
      </c>
      <c r="D17" s="19" t="str">
        <f>B17</f>
        <v>X</v>
      </c>
      <c r="E17" s="19" t="str">
        <f t="shared" si="0"/>
        <v>Х</v>
      </c>
      <c r="F17" s="19" t="str">
        <f t="shared" si="1"/>
        <v>Х</v>
      </c>
    </row>
    <row r="18" spans="1:6" s="30" customFormat="1" ht="15.75" x14ac:dyDescent="0.25">
      <c r="A18" s="19" t="str">
        <f>'Реестр бюджетных рисков'!A25</f>
        <v>1.11.2</v>
      </c>
      <c r="B18" s="19" t="str">
        <f>'Реестр бюджетных рисков'!F25</f>
        <v>X</v>
      </c>
      <c r="C18" s="19" t="str">
        <f>B18</f>
        <v>X</v>
      </c>
      <c r="D18" s="19" t="str">
        <f>B18</f>
        <v>X</v>
      </c>
      <c r="E18" s="19" t="str">
        <f t="shared" si="0"/>
        <v>Х</v>
      </c>
      <c r="F18" s="19" t="str">
        <f t="shared" si="1"/>
        <v>Х</v>
      </c>
    </row>
    <row r="19" spans="1:6" s="30" customFormat="1" ht="15.75" x14ac:dyDescent="0.25">
      <c r="A19" s="19" t="str">
        <f>'Реестр бюджетных рисков'!A26</f>
        <v>1.12.1</v>
      </c>
      <c r="B19" s="19" t="str">
        <f>'Реестр бюджетных рисков'!F26</f>
        <v>Х</v>
      </c>
      <c r="C19" s="19" t="str">
        <f>B19</f>
        <v>Х</v>
      </c>
      <c r="D19" s="19" t="str">
        <f>B19</f>
        <v>Х</v>
      </c>
      <c r="E19" s="19" t="str">
        <f>IF(AND(ISNONTEXT(C19),ISNONTEXT(D19)),(D19-C19),(IF(AND(ISTEXT(C19),ISNONTEXT(D19)),(D19-F19),"Х")))</f>
        <v>Х</v>
      </c>
      <c r="F19" s="19" t="str">
        <f t="shared" si="1"/>
        <v>Х</v>
      </c>
    </row>
    <row r="20" spans="1:6" s="30" customFormat="1" ht="31.5" x14ac:dyDescent="0.25">
      <c r="A20" s="19" t="str">
        <f>'Реестр бюджетных рисков'!A27</f>
        <v>1.13.1</v>
      </c>
      <c r="B20" s="19" t="str">
        <f>'Реестр бюджетных рисков'!F27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0" s="19">
        <f>C3</f>
        <v>1</v>
      </c>
      <c r="D20" s="19">
        <f>D3</f>
        <v>1</v>
      </c>
      <c r="E20" s="19">
        <f t="shared" si="0"/>
        <v>0</v>
      </c>
      <c r="F20" s="19">
        <f t="shared" si="1"/>
        <v>1</v>
      </c>
    </row>
    <row r="21" spans="1:6" s="30" customFormat="1" ht="31.5" x14ac:dyDescent="0.25">
      <c r="A21" s="19" t="str">
        <f>'Реестр бюджетных рисков'!A28</f>
        <v>1.13.2</v>
      </c>
      <c r="B21" s="19" t="str">
        <f>'Реестр бюджетных рисков'!F28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1" s="19">
        <f>C3</f>
        <v>1</v>
      </c>
      <c r="D21" s="19">
        <f>D3</f>
        <v>1</v>
      </c>
      <c r="E21" s="19">
        <f t="shared" si="0"/>
        <v>0</v>
      </c>
      <c r="F21" s="19">
        <f t="shared" si="1"/>
        <v>1</v>
      </c>
    </row>
    <row r="22" spans="1:6" s="30" customFormat="1" ht="31.5" x14ac:dyDescent="0.25">
      <c r="A22" s="19" t="str">
        <f>'Реестр бюджетных рисков'!A29</f>
        <v>1.14.1</v>
      </c>
      <c r="B22" s="19" t="str">
        <f>'Реестр бюджетных рисков'!F29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2" s="19">
        <f>C3</f>
        <v>1</v>
      </c>
      <c r="D22" s="19">
        <f>D3</f>
        <v>1</v>
      </c>
      <c r="E22" s="19">
        <f t="shared" si="0"/>
        <v>0</v>
      </c>
      <c r="F22" s="19">
        <f t="shared" si="1"/>
        <v>1</v>
      </c>
    </row>
    <row r="23" spans="1:6" s="30" customFormat="1" ht="31.5" x14ac:dyDescent="0.25">
      <c r="A23" s="19" t="str">
        <f>'Реестр бюджетных рисков'!A30</f>
        <v>1.14.2</v>
      </c>
      <c r="B23" s="19" t="str">
        <f>'Реестр бюджетных рисков'!F30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3" s="19">
        <f>C3</f>
        <v>1</v>
      </c>
      <c r="D23" s="19">
        <f>D3</f>
        <v>1</v>
      </c>
      <c r="E23" s="19">
        <f t="shared" si="0"/>
        <v>0</v>
      </c>
      <c r="F23" s="19">
        <f t="shared" si="1"/>
        <v>1</v>
      </c>
    </row>
    <row r="24" spans="1:6" s="30" customFormat="1" ht="31.5" x14ac:dyDescent="0.25">
      <c r="A24" s="19" t="str">
        <f>'Реестр бюджетных рисков'!A31</f>
        <v>1.15.1</v>
      </c>
      <c r="B24" s="19" t="str">
        <f>'Реестр бюджетных рисков'!F31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4" s="19">
        <f>C3</f>
        <v>1</v>
      </c>
      <c r="D24" s="19">
        <f>D3</f>
        <v>1</v>
      </c>
      <c r="E24" s="19">
        <f t="shared" si="0"/>
        <v>0</v>
      </c>
      <c r="F24" s="19">
        <f t="shared" si="1"/>
        <v>1</v>
      </c>
    </row>
    <row r="25" spans="1:6" s="30" customFormat="1" ht="31.5" x14ac:dyDescent="0.25">
      <c r="A25" s="19" t="str">
        <f>'Реестр бюджетных рисков'!A32</f>
        <v>1.15.2</v>
      </c>
      <c r="B25" s="19" t="str">
        <f>'Реестр бюджетных рисков'!F32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5" s="19">
        <f>C3</f>
        <v>1</v>
      </c>
      <c r="D25" s="19">
        <f>D3</f>
        <v>1</v>
      </c>
      <c r="E25" s="19">
        <f t="shared" si="0"/>
        <v>0</v>
      </c>
      <c r="F25" s="19">
        <f t="shared" si="1"/>
        <v>1</v>
      </c>
    </row>
    <row r="26" spans="1:6" s="30" customFormat="1" ht="15.75" x14ac:dyDescent="0.25">
      <c r="A26" s="19" t="str">
        <f>'Реестр бюджетных рисков'!A33</f>
        <v>2.1.1</v>
      </c>
      <c r="B26" s="19" t="str">
        <f>'Реестр бюджетных рисков'!F33</f>
        <v>Х</v>
      </c>
      <c r="C26" s="19" t="str">
        <f>B26</f>
        <v>Х</v>
      </c>
      <c r="D26" s="19" t="str">
        <f>B26</f>
        <v>Х</v>
      </c>
      <c r="E26" s="19" t="str">
        <f t="shared" si="0"/>
        <v>Х</v>
      </c>
      <c r="F26" s="19" t="str">
        <f t="shared" si="1"/>
        <v>Х</v>
      </c>
    </row>
    <row r="27" spans="1:6" s="30" customFormat="1" ht="15.75" x14ac:dyDescent="0.25">
      <c r="A27" s="19" t="str">
        <f>'Реестр бюджетных рисков'!A34</f>
        <v>2.1.2</v>
      </c>
      <c r="B27" s="19" t="str">
        <f>'Реестр бюджетных рисков'!F34</f>
        <v>Х</v>
      </c>
      <c r="C27" s="19" t="str">
        <f>B27</f>
        <v>Х</v>
      </c>
      <c r="D27" s="19" t="str">
        <f>B27</f>
        <v>Х</v>
      </c>
      <c r="E27" s="19" t="str">
        <f t="shared" si="0"/>
        <v>Х</v>
      </c>
      <c r="F27" s="19" t="str">
        <f t="shared" si="1"/>
        <v>Х</v>
      </c>
    </row>
    <row r="28" spans="1:6" s="30" customFormat="1" ht="15.75" x14ac:dyDescent="0.25">
      <c r="A28" s="19" t="str">
        <f>'Реестр бюджетных рисков'!A35</f>
        <v>2.2.1</v>
      </c>
      <c r="B28" s="19" t="str">
        <f>'Реестр бюджетных рисков'!F35</f>
        <v>Х</v>
      </c>
      <c r="C28" s="19" t="str">
        <f>B28</f>
        <v>Х</v>
      </c>
      <c r="D28" s="19" t="str">
        <f>B28</f>
        <v>Х</v>
      </c>
      <c r="E28" s="19" t="str">
        <f t="shared" si="0"/>
        <v>Х</v>
      </c>
      <c r="F28" s="19" t="str">
        <f t="shared" si="1"/>
        <v>Х</v>
      </c>
    </row>
    <row r="29" spans="1:6" s="30" customFormat="1" ht="15.75" x14ac:dyDescent="0.25">
      <c r="A29" s="19" t="str">
        <f>'Реестр бюджетных рисков'!A36</f>
        <v>2.2.2</v>
      </c>
      <c r="B29" s="19" t="str">
        <f>'Реестр бюджетных рисков'!F36</f>
        <v>Х</v>
      </c>
      <c r="C29" s="19" t="str">
        <f>B29</f>
        <v>Х</v>
      </c>
      <c r="D29" s="19" t="str">
        <f>B29</f>
        <v>Х</v>
      </c>
      <c r="E29" s="19" t="str">
        <f t="shared" si="0"/>
        <v>Х</v>
      </c>
      <c r="F29" s="19" t="str">
        <f t="shared" si="1"/>
        <v>Х</v>
      </c>
    </row>
    <row r="30" spans="1:6" s="30" customFormat="1" ht="15.75" x14ac:dyDescent="0.25">
      <c r="A30" s="19" t="str">
        <f>'Реестр бюджетных рисков'!A37</f>
        <v>2.3.1</v>
      </c>
      <c r="B30" s="19" t="str">
        <f>'Реестр бюджетных рисков'!F37</f>
        <v>Х</v>
      </c>
      <c r="C30" s="19" t="str">
        <f>B30</f>
        <v>Х</v>
      </c>
      <c r="D30" s="19" t="str">
        <f>B30</f>
        <v>Х</v>
      </c>
      <c r="E30" s="19" t="str">
        <f t="shared" si="0"/>
        <v>Х</v>
      </c>
      <c r="F30" s="19" t="str">
        <f t="shared" si="1"/>
        <v>Х</v>
      </c>
    </row>
    <row r="31" spans="1:6" s="30" customFormat="1" ht="31.5" x14ac:dyDescent="0.25">
      <c r="A31" s="19" t="str">
        <f>'Реестр бюджетных рисков'!A38</f>
        <v>3.1.1</v>
      </c>
      <c r="B31" s="19" t="str">
        <f>'Реестр бюджетных рисков'!F38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1" s="43" t="s">
        <v>102</v>
      </c>
      <c r="D31" s="43">
        <f>(1+1+1+1+1+1)/6</f>
        <v>1</v>
      </c>
      <c r="E31" s="19">
        <f t="shared" si="0"/>
        <v>0</v>
      </c>
      <c r="F31" s="19">
        <f t="shared" si="1"/>
        <v>1</v>
      </c>
    </row>
    <row r="32" spans="1:6" s="30" customFormat="1" ht="31.5" x14ac:dyDescent="0.25">
      <c r="A32" s="19" t="str">
        <f>'Реестр бюджетных рисков'!A39</f>
        <v>3.1.2</v>
      </c>
      <c r="B32" s="19" t="str">
        <f>'Реестр бюджетных рисков'!F39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2" s="19" t="str">
        <f>C31</f>
        <v>н</v>
      </c>
      <c r="D32" s="19">
        <f>D31</f>
        <v>1</v>
      </c>
      <c r="E32" s="19">
        <f t="shared" si="0"/>
        <v>0</v>
      </c>
      <c r="F32" s="19">
        <f t="shared" si="1"/>
        <v>1</v>
      </c>
    </row>
    <row r="33" spans="1:6" s="30" customFormat="1" ht="31.5" x14ac:dyDescent="0.25">
      <c r="A33" s="19" t="str">
        <f>'Реестр бюджетных рисков'!A40</f>
        <v>3.1.3</v>
      </c>
      <c r="B33" s="19" t="str">
        <f>'Реестр бюджетных рисков'!F40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3" s="19" t="str">
        <f>C31</f>
        <v>н</v>
      </c>
      <c r="D33" s="19">
        <f>D31</f>
        <v>1</v>
      </c>
      <c r="E33" s="19">
        <f t="shared" si="0"/>
        <v>0</v>
      </c>
      <c r="F33" s="19">
        <f t="shared" si="1"/>
        <v>1</v>
      </c>
    </row>
    <row r="34" spans="1:6" s="30" customFormat="1" ht="31.5" x14ac:dyDescent="0.25">
      <c r="A34" s="19" t="str">
        <f>'Реестр бюджетных рисков'!A41</f>
        <v>3.1.4</v>
      </c>
      <c r="B34" s="19" t="str">
        <f>'Реестр бюджетных рисков'!F41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4" s="19" t="str">
        <f>C31</f>
        <v>н</v>
      </c>
      <c r="D34" s="19">
        <f>D31</f>
        <v>1</v>
      </c>
      <c r="E34" s="19">
        <f t="shared" si="0"/>
        <v>0</v>
      </c>
      <c r="F34" s="19">
        <f t="shared" si="1"/>
        <v>1</v>
      </c>
    </row>
    <row r="35" spans="1:6" s="30" customFormat="1" ht="15.75" x14ac:dyDescent="0.25">
      <c r="A35" s="19" t="str">
        <f>'Реестр бюджетных рисков'!A42</f>
        <v>3.2.1</v>
      </c>
      <c r="B35" s="19" t="str">
        <f>'Реестр бюджетных рисков'!F42</f>
        <v>Х</v>
      </c>
      <c r="C35" s="19" t="str">
        <f>B35</f>
        <v>Х</v>
      </c>
      <c r="D35" s="19" t="str">
        <f>B35</f>
        <v>Х</v>
      </c>
      <c r="E35" s="19" t="str">
        <f t="shared" si="0"/>
        <v>Х</v>
      </c>
      <c r="F35" s="19" t="str">
        <f t="shared" si="1"/>
        <v>Х</v>
      </c>
    </row>
    <row r="36" spans="1:6" s="30" customFormat="1" ht="15.75" x14ac:dyDescent="0.25">
      <c r="A36" s="19" t="str">
        <f>'Реестр бюджетных рисков'!A43</f>
        <v>3.2.2</v>
      </c>
      <c r="B36" s="19" t="str">
        <f>'Реестр бюджетных рисков'!F43</f>
        <v>Х</v>
      </c>
      <c r="C36" s="19" t="str">
        <f>B36</f>
        <v>Х</v>
      </c>
      <c r="D36" s="19" t="str">
        <f>B36</f>
        <v>Х</v>
      </c>
      <c r="E36" s="19" t="str">
        <f t="shared" si="0"/>
        <v>Х</v>
      </c>
      <c r="F36" s="19" t="str">
        <f t="shared" si="1"/>
        <v>Х</v>
      </c>
    </row>
    <row r="37" spans="1:6" s="30" customFormat="1" ht="15.75" x14ac:dyDescent="0.25">
      <c r="A37" s="19" t="str">
        <f>'Реестр бюджетных рисков'!A44</f>
        <v>3.2.3</v>
      </c>
      <c r="B37" s="19" t="str">
        <f>'Реестр бюджетных рисков'!F44</f>
        <v>Х</v>
      </c>
      <c r="C37" s="19" t="str">
        <f>B37</f>
        <v>Х</v>
      </c>
      <c r="D37" s="19" t="str">
        <f>B37</f>
        <v>Х</v>
      </c>
      <c r="E37" s="19" t="str">
        <f t="shared" si="0"/>
        <v>Х</v>
      </c>
      <c r="F37" s="19" t="str">
        <f t="shared" si="1"/>
        <v>Х</v>
      </c>
    </row>
    <row r="38" spans="1:6" s="30" customFormat="1" ht="15.75" x14ac:dyDescent="0.25">
      <c r="A38" s="19" t="str">
        <f>'Реестр бюджетных рисков'!A45</f>
        <v>3.3.1</v>
      </c>
      <c r="B38" s="19" t="str">
        <f>'Реестр бюджетных рисков'!F45</f>
        <v>Доля исполнения СБР (показатели е1 разделов 1-5 приложения 2, среднее значение)</v>
      </c>
      <c r="C38" s="19">
        <f>C97</f>
        <v>1</v>
      </c>
      <c r="D38" s="19">
        <f>D97</f>
        <v>1</v>
      </c>
      <c r="E38" s="19">
        <f t="shared" si="0"/>
        <v>0</v>
      </c>
      <c r="F38" s="19">
        <f t="shared" si="1"/>
        <v>1</v>
      </c>
    </row>
    <row r="39" spans="1:6" s="30" customFormat="1" ht="15.75" x14ac:dyDescent="0.25">
      <c r="A39" s="19" t="str">
        <f>'Реестр бюджетных рисков'!A46</f>
        <v>3.3.2</v>
      </c>
      <c r="B39" s="19" t="str">
        <f>'Реестр бюджетных рисков'!F46</f>
        <v>Доля исполнения СБР (показатели е1 разделов 1-5 приложения 2, среднее значение)</v>
      </c>
      <c r="C39" s="19">
        <f>C97</f>
        <v>1</v>
      </c>
      <c r="D39" s="19">
        <f>D97</f>
        <v>1</v>
      </c>
      <c r="E39" s="19">
        <f t="shared" si="0"/>
        <v>0</v>
      </c>
      <c r="F39" s="19">
        <f t="shared" si="1"/>
        <v>1</v>
      </c>
    </row>
    <row r="40" spans="1:6" s="30" customFormat="1" ht="15.75" x14ac:dyDescent="0.25">
      <c r="A40" s="19" t="str">
        <f>'Реестр бюджетных рисков'!A47</f>
        <v>3.3.3</v>
      </c>
      <c r="B40" s="19" t="str">
        <f>'Реестр бюджетных рисков'!F47</f>
        <v>Доля исполнения СБР (показатели е1 разделов 1-5 приложения 2, среднее значение)</v>
      </c>
      <c r="C40" s="19">
        <f>C97</f>
        <v>1</v>
      </c>
      <c r="D40" s="19">
        <f>D97</f>
        <v>1</v>
      </c>
      <c r="E40" s="19">
        <f t="shared" si="0"/>
        <v>0</v>
      </c>
      <c r="F40" s="19">
        <f t="shared" si="1"/>
        <v>1</v>
      </c>
    </row>
    <row r="41" spans="1:6" s="30" customFormat="1" ht="15.75" x14ac:dyDescent="0.25">
      <c r="A41" s="19" t="str">
        <f>'Реестр бюджетных рисков'!A48</f>
        <v>3.4.1</v>
      </c>
      <c r="B41" s="19" t="str">
        <f>'Реестр бюджетных рисков'!F48</f>
        <v>Х</v>
      </c>
      <c r="C41" s="19" t="str">
        <f t="shared" ref="C41:C46" si="2">B41</f>
        <v>Х</v>
      </c>
      <c r="D41" s="19" t="str">
        <f t="shared" ref="D41:D46" si="3">B41</f>
        <v>Х</v>
      </c>
      <c r="E41" s="19" t="str">
        <f t="shared" si="0"/>
        <v>Х</v>
      </c>
      <c r="F41" s="19" t="str">
        <f t="shared" si="1"/>
        <v>Х</v>
      </c>
    </row>
    <row r="42" spans="1:6" s="30" customFormat="1" ht="15.75" x14ac:dyDescent="0.25">
      <c r="A42" s="19" t="str">
        <f>'Реестр бюджетных рисков'!A49</f>
        <v>3.4.2</v>
      </c>
      <c r="B42" s="19" t="str">
        <f>'Реестр бюджетных рисков'!F49</f>
        <v>Х</v>
      </c>
      <c r="C42" s="19" t="str">
        <f t="shared" si="2"/>
        <v>Х</v>
      </c>
      <c r="D42" s="19" t="str">
        <f t="shared" si="3"/>
        <v>Х</v>
      </c>
      <c r="E42" s="19" t="str">
        <f t="shared" si="0"/>
        <v>Х</v>
      </c>
      <c r="F42" s="19" t="str">
        <f t="shared" si="1"/>
        <v>Х</v>
      </c>
    </row>
    <row r="43" spans="1:6" s="30" customFormat="1" ht="15.75" x14ac:dyDescent="0.25">
      <c r="A43" s="19" t="str">
        <f>'Реестр бюджетных рисков'!A50</f>
        <v>3.5.1</v>
      </c>
      <c r="B43" s="19" t="str">
        <f>'Реестр бюджетных рисков'!F50</f>
        <v>Х</v>
      </c>
      <c r="C43" s="19" t="str">
        <f t="shared" si="2"/>
        <v>Х</v>
      </c>
      <c r="D43" s="19" t="str">
        <f t="shared" si="3"/>
        <v>Х</v>
      </c>
      <c r="E43" s="19" t="str">
        <f t="shared" si="0"/>
        <v>Х</v>
      </c>
      <c r="F43" s="19" t="str">
        <f t="shared" si="1"/>
        <v>Х</v>
      </c>
    </row>
    <row r="44" spans="1:6" s="30" customFormat="1" ht="15.75" x14ac:dyDescent="0.25">
      <c r="A44" s="19" t="str">
        <f>'Реестр бюджетных рисков'!A51</f>
        <v>4.1.1</v>
      </c>
      <c r="B44" s="19" t="str">
        <f>'Реестр бюджетных рисков'!F51</f>
        <v>Х</v>
      </c>
      <c r="C44" s="19" t="str">
        <f t="shared" si="2"/>
        <v>Х</v>
      </c>
      <c r="D44" s="19" t="str">
        <f t="shared" si="3"/>
        <v>Х</v>
      </c>
      <c r="E44" s="19" t="str">
        <f t="shared" si="0"/>
        <v>Х</v>
      </c>
      <c r="F44" s="19" t="str">
        <f t="shared" si="1"/>
        <v>Х</v>
      </c>
    </row>
    <row r="45" spans="1:6" s="30" customFormat="1" ht="15.75" x14ac:dyDescent="0.25">
      <c r="A45" s="19" t="str">
        <f>'Реестр бюджетных рисков'!A52</f>
        <v>4.2.1</v>
      </c>
      <c r="B45" s="19" t="str">
        <f>'Реестр бюджетных рисков'!F52</f>
        <v>Х</v>
      </c>
      <c r="C45" s="19" t="str">
        <f t="shared" si="2"/>
        <v>Х</v>
      </c>
      <c r="D45" s="19" t="str">
        <f t="shared" si="3"/>
        <v>Х</v>
      </c>
      <c r="E45" s="19" t="str">
        <f t="shared" si="0"/>
        <v>Х</v>
      </c>
      <c r="F45" s="19" t="str">
        <f t="shared" si="1"/>
        <v>Х</v>
      </c>
    </row>
    <row r="46" spans="1:6" s="30" customFormat="1" ht="15.75" x14ac:dyDescent="0.25">
      <c r="A46" s="19" t="str">
        <f>'Реестр бюджетных рисков'!A53</f>
        <v>4.2.2</v>
      </c>
      <c r="B46" s="19" t="str">
        <f>'Реестр бюджетных рисков'!F53</f>
        <v>Х</v>
      </c>
      <c r="C46" s="19" t="str">
        <f t="shared" si="2"/>
        <v>Х</v>
      </c>
      <c r="D46" s="19" t="str">
        <f t="shared" si="3"/>
        <v>Х</v>
      </c>
      <c r="E46" s="19" t="str">
        <f t="shared" si="0"/>
        <v>Х</v>
      </c>
      <c r="F46" s="19" t="str">
        <f t="shared" si="1"/>
        <v>Х</v>
      </c>
    </row>
    <row r="47" spans="1:6" s="30" customFormat="1" ht="15.75" x14ac:dyDescent="0.25">
      <c r="A47" s="19" t="str">
        <f>'Реестр бюджетных рисков'!A54</f>
        <v>4.2.3</v>
      </c>
      <c r="B47" s="19" t="str">
        <f>'Реестр бюджетных рисков'!F54</f>
        <v>Х</v>
      </c>
      <c r="C47" s="19" t="str">
        <f t="shared" ref="C47:C73" si="4">B47</f>
        <v>Х</v>
      </c>
      <c r="D47" s="19" t="str">
        <f t="shared" ref="D47:D73" si="5">B47</f>
        <v>Х</v>
      </c>
      <c r="E47" s="19" t="str">
        <f t="shared" si="0"/>
        <v>Х</v>
      </c>
      <c r="F47" s="19" t="str">
        <f t="shared" si="1"/>
        <v>Х</v>
      </c>
    </row>
    <row r="48" spans="1:6" s="30" customFormat="1" ht="15.75" x14ac:dyDescent="0.25">
      <c r="A48" s="19" t="str">
        <f>'Реестр бюджетных рисков'!A55</f>
        <v>4.3.1</v>
      </c>
      <c r="B48" s="19" t="str">
        <f>'Реестр бюджетных рисков'!F55</f>
        <v>Х</v>
      </c>
      <c r="C48" s="19" t="str">
        <f t="shared" si="4"/>
        <v>Х</v>
      </c>
      <c r="D48" s="19" t="str">
        <f t="shared" si="5"/>
        <v>Х</v>
      </c>
      <c r="E48" s="19" t="str">
        <f t="shared" si="0"/>
        <v>Х</v>
      </c>
      <c r="F48" s="19" t="str">
        <f t="shared" si="1"/>
        <v>Х</v>
      </c>
    </row>
    <row r="49" spans="1:6" s="30" customFormat="1" ht="15.75" x14ac:dyDescent="0.25">
      <c r="A49" s="19" t="str">
        <f>'Реестр бюджетных рисков'!A56</f>
        <v>4.3.2</v>
      </c>
      <c r="B49" s="19" t="str">
        <f>'Реестр бюджетных рисков'!F56</f>
        <v>Х</v>
      </c>
      <c r="C49" s="19" t="str">
        <f t="shared" si="4"/>
        <v>Х</v>
      </c>
      <c r="D49" s="19" t="str">
        <f t="shared" si="5"/>
        <v>Х</v>
      </c>
      <c r="E49" s="19" t="str">
        <f t="shared" si="0"/>
        <v>Х</v>
      </c>
      <c r="F49" s="19" t="str">
        <f t="shared" si="1"/>
        <v>Х</v>
      </c>
    </row>
    <row r="50" spans="1:6" s="30" customFormat="1" ht="15.75" x14ac:dyDescent="0.25">
      <c r="A50" s="19" t="str">
        <f>'Реестр бюджетных рисков'!A57</f>
        <v>4.3.3</v>
      </c>
      <c r="B50" s="19" t="str">
        <f>'Реестр бюджетных рисков'!F57</f>
        <v>Х</v>
      </c>
      <c r="C50" s="19" t="str">
        <f t="shared" si="4"/>
        <v>Х</v>
      </c>
      <c r="D50" s="19" t="str">
        <f t="shared" si="5"/>
        <v>Х</v>
      </c>
      <c r="E50" s="19" t="str">
        <f t="shared" si="0"/>
        <v>Х</v>
      </c>
      <c r="F50" s="19" t="str">
        <f t="shared" si="1"/>
        <v>Х</v>
      </c>
    </row>
    <row r="51" spans="1:6" s="30" customFormat="1" ht="15.75" x14ac:dyDescent="0.25">
      <c r="A51" s="19" t="str">
        <f>'Реестр бюджетных рисков'!A58</f>
        <v>4.4.1</v>
      </c>
      <c r="B51" s="19" t="str">
        <f>'Реестр бюджетных рисков'!F58</f>
        <v>Х</v>
      </c>
      <c r="C51" s="19" t="str">
        <f t="shared" si="4"/>
        <v>Х</v>
      </c>
      <c r="D51" s="19" t="str">
        <f t="shared" si="5"/>
        <v>Х</v>
      </c>
      <c r="E51" s="19" t="str">
        <f t="shared" si="0"/>
        <v>Х</v>
      </c>
      <c r="F51" s="19" t="str">
        <f t="shared" si="1"/>
        <v>Х</v>
      </c>
    </row>
    <row r="52" spans="1:6" s="30" customFormat="1" ht="15.75" x14ac:dyDescent="0.25">
      <c r="A52" s="19" t="str">
        <f>'Реестр бюджетных рисков'!A59</f>
        <v>4.4.2</v>
      </c>
      <c r="B52" s="19" t="str">
        <f>'Реестр бюджетных рисков'!F59</f>
        <v>Х</v>
      </c>
      <c r="C52" s="19" t="str">
        <f t="shared" si="4"/>
        <v>Х</v>
      </c>
      <c r="D52" s="19" t="str">
        <f t="shared" si="5"/>
        <v>Х</v>
      </c>
      <c r="E52" s="19" t="str">
        <f t="shared" si="0"/>
        <v>Х</v>
      </c>
      <c r="F52" s="19" t="str">
        <f t="shared" si="1"/>
        <v>Х</v>
      </c>
    </row>
    <row r="53" spans="1:6" s="30" customFormat="1" ht="15.75" x14ac:dyDescent="0.25">
      <c r="A53" s="19" t="str">
        <f>'Реестр бюджетных рисков'!A60</f>
        <v>4.4.3</v>
      </c>
      <c r="B53" s="19" t="str">
        <f>'Реестр бюджетных рисков'!F60</f>
        <v>Х</v>
      </c>
      <c r="C53" s="19" t="str">
        <f t="shared" si="4"/>
        <v>Х</v>
      </c>
      <c r="D53" s="19" t="str">
        <f t="shared" si="5"/>
        <v>Х</v>
      </c>
      <c r="E53" s="19" t="str">
        <f t="shared" si="0"/>
        <v>Х</v>
      </c>
      <c r="F53" s="19" t="str">
        <f t="shared" si="1"/>
        <v>Х</v>
      </c>
    </row>
    <row r="54" spans="1:6" s="30" customFormat="1" ht="15.75" x14ac:dyDescent="0.25">
      <c r="A54" s="19" t="str">
        <f>'Реестр бюджетных рисков'!A61</f>
        <v>4.5.1</v>
      </c>
      <c r="B54" s="19" t="str">
        <f>'Реестр бюджетных рисков'!F61</f>
        <v>Х</v>
      </c>
      <c r="C54" s="19" t="str">
        <f t="shared" si="4"/>
        <v>Х</v>
      </c>
      <c r="D54" s="19" t="str">
        <f t="shared" si="5"/>
        <v>Х</v>
      </c>
      <c r="E54" s="19" t="str">
        <f t="shared" si="0"/>
        <v>Х</v>
      </c>
      <c r="F54" s="19" t="str">
        <f t="shared" si="1"/>
        <v>Х</v>
      </c>
    </row>
    <row r="55" spans="1:6" s="30" customFormat="1" ht="15.75" x14ac:dyDescent="0.25">
      <c r="A55" s="19" t="str">
        <f>'Реестр бюджетных рисков'!A62</f>
        <v>4.5.2</v>
      </c>
      <c r="B55" s="19" t="str">
        <f>'Реестр бюджетных рисков'!F62</f>
        <v>Х</v>
      </c>
      <c r="C55" s="19" t="str">
        <f t="shared" si="4"/>
        <v>Х</v>
      </c>
      <c r="D55" s="19" t="str">
        <f t="shared" si="5"/>
        <v>Х</v>
      </c>
      <c r="E55" s="19" t="str">
        <f t="shared" si="0"/>
        <v>Х</v>
      </c>
      <c r="F55" s="19" t="str">
        <f t="shared" si="1"/>
        <v>Х</v>
      </c>
    </row>
    <row r="56" spans="1:6" s="30" customFormat="1" ht="15.75" x14ac:dyDescent="0.25">
      <c r="A56" s="19" t="str">
        <f>'Реестр бюджетных рисков'!A63</f>
        <v>4.6.1</v>
      </c>
      <c r="B56" s="19" t="str">
        <f>'Реестр бюджетных рисков'!F63</f>
        <v>Х</v>
      </c>
      <c r="C56" s="19" t="str">
        <f t="shared" si="4"/>
        <v>Х</v>
      </c>
      <c r="D56" s="19" t="str">
        <f t="shared" si="5"/>
        <v>Х</v>
      </c>
      <c r="E56" s="19" t="str">
        <f t="shared" si="0"/>
        <v>Х</v>
      </c>
      <c r="F56" s="19" t="str">
        <f t="shared" si="1"/>
        <v>Х</v>
      </c>
    </row>
    <row r="57" spans="1:6" s="30" customFormat="1" ht="15.75" x14ac:dyDescent="0.25">
      <c r="A57" s="19" t="str">
        <f>'Реестр бюджетных рисков'!A64</f>
        <v>5.1.1</v>
      </c>
      <c r="B57" s="19" t="str">
        <f>'Реестр бюджетных рисков'!F64</f>
        <v>Х</v>
      </c>
      <c r="C57" s="19" t="str">
        <f t="shared" si="4"/>
        <v>Х</v>
      </c>
      <c r="D57" s="19" t="str">
        <f t="shared" si="5"/>
        <v>Х</v>
      </c>
      <c r="E57" s="19" t="str">
        <f t="shared" si="0"/>
        <v>Х</v>
      </c>
      <c r="F57" s="19" t="str">
        <f t="shared" si="1"/>
        <v>Х</v>
      </c>
    </row>
    <row r="58" spans="1:6" s="30" customFormat="1" ht="15.75" x14ac:dyDescent="0.25">
      <c r="A58" s="19" t="str">
        <f>'Реестр бюджетных рисков'!A65</f>
        <v>5.2.1</v>
      </c>
      <c r="B58" s="19" t="str">
        <f>'Реестр бюджетных рисков'!F65</f>
        <v>Х</v>
      </c>
      <c r="C58" s="19" t="str">
        <f t="shared" si="4"/>
        <v>Х</v>
      </c>
      <c r="D58" s="19" t="str">
        <f t="shared" si="5"/>
        <v>Х</v>
      </c>
      <c r="E58" s="19" t="str">
        <f t="shared" si="0"/>
        <v>Х</v>
      </c>
      <c r="F58" s="19" t="str">
        <f t="shared" si="1"/>
        <v>Х</v>
      </c>
    </row>
    <row r="59" spans="1:6" s="30" customFormat="1" ht="15.75" x14ac:dyDescent="0.25">
      <c r="A59" s="19" t="str">
        <f>'Реестр бюджетных рисков'!A66</f>
        <v>5.2.2</v>
      </c>
      <c r="B59" s="19" t="str">
        <f>'Реестр бюджетных рисков'!F66</f>
        <v>Х</v>
      </c>
      <c r="C59" s="19" t="str">
        <f t="shared" si="4"/>
        <v>Х</v>
      </c>
      <c r="D59" s="19" t="str">
        <f t="shared" si="5"/>
        <v>Х</v>
      </c>
      <c r="E59" s="19" t="str">
        <f t="shared" si="0"/>
        <v>Х</v>
      </c>
      <c r="F59" s="19" t="str">
        <f t="shared" si="1"/>
        <v>Х</v>
      </c>
    </row>
    <row r="60" spans="1:6" s="30" customFormat="1" ht="15.75" x14ac:dyDescent="0.25">
      <c r="A60" s="19" t="str">
        <f>'Реестр бюджетных рисков'!A67</f>
        <v>5.2.3</v>
      </c>
      <c r="B60" s="19" t="str">
        <f>'Реестр бюджетных рисков'!F67</f>
        <v>Х</v>
      </c>
      <c r="C60" s="19" t="str">
        <f t="shared" si="4"/>
        <v>Х</v>
      </c>
      <c r="D60" s="19" t="str">
        <f t="shared" si="5"/>
        <v>Х</v>
      </c>
      <c r="E60" s="19" t="str">
        <f t="shared" si="0"/>
        <v>Х</v>
      </c>
      <c r="F60" s="19" t="str">
        <f t="shared" si="1"/>
        <v>Х</v>
      </c>
    </row>
    <row r="61" spans="1:6" s="30" customFormat="1" ht="15.75" x14ac:dyDescent="0.25">
      <c r="A61" s="19" t="str">
        <f>'Реестр бюджетных рисков'!A68</f>
        <v>5.2.4</v>
      </c>
      <c r="B61" s="19" t="str">
        <f>'Реестр бюджетных рисков'!F68</f>
        <v>Х</v>
      </c>
      <c r="C61" s="19" t="str">
        <f t="shared" si="4"/>
        <v>Х</v>
      </c>
      <c r="D61" s="19" t="str">
        <f t="shared" si="5"/>
        <v>Х</v>
      </c>
      <c r="E61" s="19" t="str">
        <f t="shared" si="0"/>
        <v>Х</v>
      </c>
      <c r="F61" s="19" t="str">
        <f t="shared" si="1"/>
        <v>Х</v>
      </c>
    </row>
    <row r="62" spans="1:6" s="30" customFormat="1" ht="15.75" x14ac:dyDescent="0.25">
      <c r="A62" s="19" t="str">
        <f>'Реестр бюджетных рисков'!A69</f>
        <v>5.3.1</v>
      </c>
      <c r="B62" s="19" t="str">
        <f>'Реестр бюджетных рисков'!F69</f>
        <v>Х</v>
      </c>
      <c r="C62" s="19" t="str">
        <f t="shared" si="4"/>
        <v>Х</v>
      </c>
      <c r="D62" s="19" t="str">
        <f t="shared" si="5"/>
        <v>Х</v>
      </c>
      <c r="E62" s="19" t="str">
        <f t="shared" si="0"/>
        <v>Х</v>
      </c>
      <c r="F62" s="19" t="str">
        <f t="shared" si="1"/>
        <v>Х</v>
      </c>
    </row>
    <row r="63" spans="1:6" s="30" customFormat="1" ht="15.75" x14ac:dyDescent="0.25">
      <c r="A63" s="19" t="str">
        <f>'Реестр бюджетных рисков'!A70</f>
        <v>5.3.2</v>
      </c>
      <c r="B63" s="19" t="str">
        <f>'Реестр бюджетных рисков'!F70</f>
        <v>Х</v>
      </c>
      <c r="C63" s="19" t="str">
        <f t="shared" si="4"/>
        <v>Х</v>
      </c>
      <c r="D63" s="19" t="str">
        <f t="shared" si="5"/>
        <v>Х</v>
      </c>
      <c r="E63" s="19" t="str">
        <f t="shared" si="0"/>
        <v>Х</v>
      </c>
      <c r="F63" s="19" t="str">
        <f t="shared" si="1"/>
        <v>Х</v>
      </c>
    </row>
    <row r="64" spans="1:6" s="30" customFormat="1" ht="15.75" x14ac:dyDescent="0.25">
      <c r="A64" s="19" t="str">
        <f>'Реестр бюджетных рисков'!A71</f>
        <v>5.3.3</v>
      </c>
      <c r="B64" s="19" t="str">
        <f>'Реестр бюджетных рисков'!F71</f>
        <v>Х</v>
      </c>
      <c r="C64" s="19" t="str">
        <f t="shared" si="4"/>
        <v>Х</v>
      </c>
      <c r="D64" s="19" t="str">
        <f t="shared" si="5"/>
        <v>Х</v>
      </c>
      <c r="E64" s="19" t="str">
        <f t="shared" si="0"/>
        <v>Х</v>
      </c>
      <c r="F64" s="19" t="str">
        <f t="shared" si="1"/>
        <v>Х</v>
      </c>
    </row>
    <row r="65" spans="1:6" s="30" customFormat="1" ht="15.75" x14ac:dyDescent="0.25">
      <c r="A65" s="19" t="str">
        <f>'Реестр бюджетных рисков'!A72</f>
        <v>5.3.4</v>
      </c>
      <c r="B65" s="19" t="str">
        <f>'Реестр бюджетных рисков'!F72</f>
        <v>Х</v>
      </c>
      <c r="C65" s="19" t="str">
        <f t="shared" si="4"/>
        <v>Х</v>
      </c>
      <c r="D65" s="19" t="str">
        <f t="shared" si="5"/>
        <v>Х</v>
      </c>
      <c r="E65" s="19" t="str">
        <f t="shared" si="0"/>
        <v>Х</v>
      </c>
      <c r="F65" s="19" t="str">
        <f t="shared" si="1"/>
        <v>Х</v>
      </c>
    </row>
    <row r="66" spans="1:6" s="30" customFormat="1" ht="15.75" x14ac:dyDescent="0.25">
      <c r="A66" s="19" t="str">
        <f>'Реестр бюджетных рисков'!A73</f>
        <v>5.3.5</v>
      </c>
      <c r="B66" s="19" t="str">
        <f>'Реестр бюджетных рисков'!F73</f>
        <v>Х</v>
      </c>
      <c r="C66" s="19" t="str">
        <f t="shared" si="4"/>
        <v>Х</v>
      </c>
      <c r="D66" s="19" t="str">
        <f t="shared" si="5"/>
        <v>Х</v>
      </c>
      <c r="E66" s="19" t="str">
        <f t="shared" si="0"/>
        <v>Х</v>
      </c>
      <c r="F66" s="19" t="str">
        <f t="shared" si="1"/>
        <v>Х</v>
      </c>
    </row>
    <row r="67" spans="1:6" s="30" customFormat="1" ht="15.75" x14ac:dyDescent="0.25">
      <c r="A67" s="19" t="str">
        <f>'Реестр бюджетных рисков'!A74</f>
        <v>5.4.1</v>
      </c>
      <c r="B67" s="19" t="str">
        <f>'Реестр бюджетных рисков'!F74</f>
        <v>Х</v>
      </c>
      <c r="C67" s="19" t="str">
        <f t="shared" si="4"/>
        <v>Х</v>
      </c>
      <c r="D67" s="19" t="str">
        <f t="shared" si="5"/>
        <v>Х</v>
      </c>
      <c r="E67" s="19" t="str">
        <f t="shared" si="0"/>
        <v>Х</v>
      </c>
      <c r="F67" s="19" t="str">
        <f t="shared" si="1"/>
        <v>Х</v>
      </c>
    </row>
    <row r="68" spans="1:6" s="30" customFormat="1" ht="15.75" x14ac:dyDescent="0.25">
      <c r="A68" s="19" t="str">
        <f>'Реестр бюджетных рисков'!A75</f>
        <v>5.4.2</v>
      </c>
      <c r="B68" s="19" t="str">
        <f>'Реестр бюджетных рисков'!F75</f>
        <v>Х</v>
      </c>
      <c r="C68" s="19" t="str">
        <f t="shared" si="4"/>
        <v>Х</v>
      </c>
      <c r="D68" s="19" t="str">
        <f t="shared" si="5"/>
        <v>Х</v>
      </c>
      <c r="E68" s="19" t="str">
        <f t="shared" ref="E68:E131" si="6">IF(AND(ISNONTEXT(C68),ISNONTEXT(D68)),(D68-C68),(IF(AND(ISTEXT(C68),ISNONTEXT(D68)),(D68-F68),"Х")))</f>
        <v>Х</v>
      </c>
      <c r="F68" s="19" t="str">
        <f t="shared" ref="F68:F131" si="7">IF(OR(B68="Х",B68="X"),"Х",1)</f>
        <v>Х</v>
      </c>
    </row>
    <row r="69" spans="1:6" s="30" customFormat="1" ht="15.75" x14ac:dyDescent="0.25">
      <c r="A69" s="19" t="str">
        <f>'Реестр бюджетных рисков'!A76</f>
        <v>5.4.3</v>
      </c>
      <c r="B69" s="19" t="str">
        <f>'Реестр бюджетных рисков'!F76</f>
        <v>Х</v>
      </c>
      <c r="C69" s="19" t="str">
        <f t="shared" si="4"/>
        <v>Х</v>
      </c>
      <c r="D69" s="19" t="str">
        <f t="shared" si="5"/>
        <v>Х</v>
      </c>
      <c r="E69" s="19" t="str">
        <f t="shared" si="6"/>
        <v>Х</v>
      </c>
      <c r="F69" s="19" t="str">
        <f t="shared" si="7"/>
        <v>Х</v>
      </c>
    </row>
    <row r="70" spans="1:6" s="30" customFormat="1" ht="15.75" x14ac:dyDescent="0.25">
      <c r="A70" s="19" t="str">
        <f>'Реестр бюджетных рисков'!A77</f>
        <v>5.4.4</v>
      </c>
      <c r="B70" s="19" t="str">
        <f>'Реестр бюджетных рисков'!F77</f>
        <v>Х</v>
      </c>
      <c r="C70" s="19" t="str">
        <f t="shared" si="4"/>
        <v>Х</v>
      </c>
      <c r="D70" s="19" t="str">
        <f t="shared" si="5"/>
        <v>Х</v>
      </c>
      <c r="E70" s="19" t="str">
        <f t="shared" si="6"/>
        <v>Х</v>
      </c>
      <c r="F70" s="19" t="str">
        <f t="shared" si="7"/>
        <v>Х</v>
      </c>
    </row>
    <row r="71" spans="1:6" s="30" customFormat="1" ht="15.75" x14ac:dyDescent="0.25">
      <c r="A71" s="19" t="str">
        <f>'Реестр бюджетных рисков'!A78</f>
        <v>6.1.1</v>
      </c>
      <c r="B71" s="19" t="str">
        <f>'Реестр бюджетных рисков'!F78</f>
        <v>Х</v>
      </c>
      <c r="C71" s="19" t="str">
        <f t="shared" si="4"/>
        <v>Х</v>
      </c>
      <c r="D71" s="19" t="str">
        <f t="shared" si="5"/>
        <v>Х</v>
      </c>
      <c r="E71" s="19" t="str">
        <f t="shared" si="6"/>
        <v>Х</v>
      </c>
      <c r="F71" s="19" t="str">
        <f t="shared" si="7"/>
        <v>Х</v>
      </c>
    </row>
    <row r="72" spans="1:6" s="30" customFormat="1" ht="15.75" x14ac:dyDescent="0.25">
      <c r="A72" s="19" t="str">
        <f>'Реестр бюджетных рисков'!A79</f>
        <v>6.2.1</v>
      </c>
      <c r="B72" s="19" t="str">
        <f>'Реестр бюджетных рисков'!F79</f>
        <v>Х</v>
      </c>
      <c r="C72" s="19" t="str">
        <f t="shared" si="4"/>
        <v>Х</v>
      </c>
      <c r="D72" s="19" t="str">
        <f t="shared" si="5"/>
        <v>Х</v>
      </c>
      <c r="E72" s="19" t="str">
        <f t="shared" si="6"/>
        <v>Х</v>
      </c>
      <c r="F72" s="19" t="str">
        <f t="shared" si="7"/>
        <v>Х</v>
      </c>
    </row>
    <row r="73" spans="1:6" s="30" customFormat="1" ht="15.75" x14ac:dyDescent="0.25">
      <c r="A73" s="19" t="str">
        <f>'Реестр бюджетных рисков'!A80</f>
        <v>6.2.2</v>
      </c>
      <c r="B73" s="19" t="str">
        <f>'Реестр бюджетных рисков'!F80</f>
        <v>Х</v>
      </c>
      <c r="C73" s="19" t="str">
        <f t="shared" si="4"/>
        <v>Х</v>
      </c>
      <c r="D73" s="19" t="str">
        <f t="shared" si="5"/>
        <v>Х</v>
      </c>
      <c r="E73" s="19" t="str">
        <f t="shared" si="6"/>
        <v>Х</v>
      </c>
      <c r="F73" s="19" t="str">
        <f t="shared" si="7"/>
        <v>Х</v>
      </c>
    </row>
    <row r="74" spans="1:6" ht="15.75" x14ac:dyDescent="0.25">
      <c r="A74" s="18" t="str">
        <f>'Реестр бюджетных рисков'!A81</f>
        <v>7.1.1</v>
      </c>
      <c r="B74" s="18" t="str">
        <f>'Реестр бюджетных рисков'!F81</f>
        <v>Качество планирования поступлений доходов (показатель 1 приложения 3)</v>
      </c>
      <c r="C74" s="44">
        <v>1</v>
      </c>
      <c r="D74" s="44" t="s">
        <v>102</v>
      </c>
      <c r="E74" s="19" t="str">
        <f t="shared" si="6"/>
        <v>Х</v>
      </c>
      <c r="F74" s="19">
        <f t="shared" si="7"/>
        <v>1</v>
      </c>
    </row>
    <row r="75" spans="1:6" ht="15.75" x14ac:dyDescent="0.25">
      <c r="A75" s="6" t="str">
        <f>'Реестр бюджетных рисков'!A82</f>
        <v>7.1.2</v>
      </c>
      <c r="B75" s="6" t="str">
        <f>'Реестр бюджетных рисков'!F82</f>
        <v>Качество планирования поступлений доходов (показатель 1 приложения 3)</v>
      </c>
      <c r="C75" s="19">
        <f>C74</f>
        <v>1</v>
      </c>
      <c r="D75" s="19" t="str">
        <f>D74</f>
        <v>н</v>
      </c>
      <c r="E75" s="19" t="str">
        <f t="shared" si="6"/>
        <v>Х</v>
      </c>
      <c r="F75" s="19">
        <f t="shared" si="7"/>
        <v>1</v>
      </c>
    </row>
    <row r="76" spans="1:6" ht="15.75" x14ac:dyDescent="0.25">
      <c r="A76" s="6" t="str">
        <f>'Реестр бюджетных рисков'!A83</f>
        <v>7.1.3</v>
      </c>
      <c r="B76" s="6" t="str">
        <f>'Реестр бюджетных рисков'!F83</f>
        <v>Качество планирования поступлений доходов (показатель 1 приложения 3)</v>
      </c>
      <c r="C76" s="19">
        <f>C74</f>
        <v>1</v>
      </c>
      <c r="D76" s="19" t="str">
        <f>D74</f>
        <v>н</v>
      </c>
      <c r="E76" s="19" t="str">
        <f t="shared" si="6"/>
        <v>Х</v>
      </c>
      <c r="F76" s="19">
        <f t="shared" si="7"/>
        <v>1</v>
      </c>
    </row>
    <row r="77" spans="1:6" ht="15.75" x14ac:dyDescent="0.25">
      <c r="A77" s="6" t="str">
        <f>'Реестр бюджетных рисков'!A84</f>
        <v>7.1.4</v>
      </c>
      <c r="B77" s="6" t="str">
        <f>'Реестр бюджетных рисков'!F84</f>
        <v>Качество планирования поступлений доходов (показатель 1 приложения 3)</v>
      </c>
      <c r="C77" s="19">
        <f>C74</f>
        <v>1</v>
      </c>
      <c r="D77" s="19" t="str">
        <f>D74</f>
        <v>н</v>
      </c>
      <c r="E77" s="19" t="str">
        <f t="shared" si="6"/>
        <v>Х</v>
      </c>
      <c r="F77" s="19">
        <f t="shared" si="7"/>
        <v>1</v>
      </c>
    </row>
    <row r="78" spans="1:6" ht="15.75" x14ac:dyDescent="0.25">
      <c r="A78" s="6" t="str">
        <f>'Реестр бюджетных рисков'!A85</f>
        <v>7.1.5</v>
      </c>
      <c r="B78" s="6" t="str">
        <f>'Реестр бюджетных рисков'!F85</f>
        <v>Качество планирования поступлений доходов (показатель 1 приложения 3)</v>
      </c>
      <c r="C78" s="19">
        <f>C74</f>
        <v>1</v>
      </c>
      <c r="D78" s="19" t="str">
        <f>D74</f>
        <v>н</v>
      </c>
      <c r="E78" s="19" t="str">
        <f t="shared" si="6"/>
        <v>Х</v>
      </c>
      <c r="F78" s="19">
        <f t="shared" si="7"/>
        <v>1</v>
      </c>
    </row>
    <row r="79" spans="1:6" ht="15.75" x14ac:dyDescent="0.25">
      <c r="A79" s="6" t="str">
        <f>'Реестр бюджетных рисков'!A86</f>
        <v>7.1.6</v>
      </c>
      <c r="B79" s="6" t="str">
        <f>'Реестр бюджетных рисков'!F86</f>
        <v>Качество планирования поступлений доходов (показатель 1 приложения 3)</v>
      </c>
      <c r="C79" s="19">
        <f>C74</f>
        <v>1</v>
      </c>
      <c r="D79" s="19" t="str">
        <f>D74</f>
        <v>н</v>
      </c>
      <c r="E79" s="19" t="str">
        <f t="shared" si="6"/>
        <v>Х</v>
      </c>
      <c r="F79" s="19">
        <f t="shared" si="7"/>
        <v>1</v>
      </c>
    </row>
    <row r="80" spans="1:6" ht="15.75" x14ac:dyDescent="0.25">
      <c r="A80" s="6" t="str">
        <f>'Реестр бюджетных рисков'!A87</f>
        <v>7.2.1</v>
      </c>
      <c r="B80" s="6" t="str">
        <f>'Реестр бюджетных рисков'!F87</f>
        <v>Качество планирования поступлений доходов (показатель 1 приложения 3)</v>
      </c>
      <c r="C80" s="19">
        <f>C74</f>
        <v>1</v>
      </c>
      <c r="D80" s="19" t="str">
        <f>D74</f>
        <v>н</v>
      </c>
      <c r="E80" s="19" t="str">
        <f t="shared" si="6"/>
        <v>Х</v>
      </c>
      <c r="F80" s="19">
        <f t="shared" si="7"/>
        <v>1</v>
      </c>
    </row>
    <row r="81" spans="1:6" ht="15.75" x14ac:dyDescent="0.25">
      <c r="A81" s="6" t="str">
        <f>'Реестр бюджетных рисков'!A88</f>
        <v>7.2.2</v>
      </c>
      <c r="B81" s="6" t="str">
        <f>'Реестр бюджетных рисков'!F88</f>
        <v>Качество планирования поступлений доходов (показатель 1 приложения 3)</v>
      </c>
      <c r="C81" s="19">
        <f>C74</f>
        <v>1</v>
      </c>
      <c r="D81" s="19" t="str">
        <f>D74</f>
        <v>н</v>
      </c>
      <c r="E81" s="19" t="str">
        <f t="shared" si="6"/>
        <v>Х</v>
      </c>
      <c r="F81" s="19">
        <f t="shared" si="7"/>
        <v>1</v>
      </c>
    </row>
    <row r="82" spans="1:6" ht="15.75" x14ac:dyDescent="0.25">
      <c r="A82" s="6" t="str">
        <f>'Реестр бюджетных рисков'!A89</f>
        <v>7.2.3</v>
      </c>
      <c r="B82" s="6" t="str">
        <f>'Реестр бюджетных рисков'!F89</f>
        <v>Качество планирования поступлений доходов (показатель 1 приложения 3)</v>
      </c>
      <c r="C82" s="19">
        <f>C74</f>
        <v>1</v>
      </c>
      <c r="D82" s="19" t="str">
        <f>D74</f>
        <v>н</v>
      </c>
      <c r="E82" s="19" t="str">
        <f t="shared" si="6"/>
        <v>Х</v>
      </c>
      <c r="F82" s="19">
        <f t="shared" si="7"/>
        <v>1</v>
      </c>
    </row>
    <row r="83" spans="1:6" ht="15.75" x14ac:dyDescent="0.25">
      <c r="A83" s="6" t="str">
        <f>'Реестр бюджетных рисков'!A90</f>
        <v>7.2.4</v>
      </c>
      <c r="B83" s="6" t="str">
        <f>'Реестр бюджетных рисков'!F90</f>
        <v>Качество планирования поступлений доходов (показатель 1 приложения 3)</v>
      </c>
      <c r="C83" s="19">
        <f>C74</f>
        <v>1</v>
      </c>
      <c r="D83" s="19" t="str">
        <f>D74</f>
        <v>н</v>
      </c>
      <c r="E83" s="19" t="str">
        <f t="shared" si="6"/>
        <v>Х</v>
      </c>
      <c r="F83" s="19">
        <f t="shared" si="7"/>
        <v>1</v>
      </c>
    </row>
    <row r="84" spans="1:6" ht="15.75" x14ac:dyDescent="0.25">
      <c r="A84" s="6" t="str">
        <f>'Реестр бюджетных рисков'!A91</f>
        <v>7.2.5</v>
      </c>
      <c r="B84" s="6" t="str">
        <f>'Реестр бюджетных рисков'!F91</f>
        <v>Качество планирования поступлений доходов (показатель 1 приложения 3)</v>
      </c>
      <c r="C84" s="19">
        <f>C74</f>
        <v>1</v>
      </c>
      <c r="D84" s="19" t="str">
        <f>D74</f>
        <v>н</v>
      </c>
      <c r="E84" s="19" t="str">
        <f t="shared" si="6"/>
        <v>Х</v>
      </c>
      <c r="F84" s="19">
        <f t="shared" si="7"/>
        <v>1</v>
      </c>
    </row>
    <row r="85" spans="1:6" ht="15.75" x14ac:dyDescent="0.25">
      <c r="A85" s="6" t="str">
        <f>'Реестр бюджетных рисков'!A92</f>
        <v>7.2.6</v>
      </c>
      <c r="B85" s="6" t="str">
        <f>'Реестр бюджетных рисков'!F92</f>
        <v>Качество планирования поступлений доходов (показатель 1 приложения 3)</v>
      </c>
      <c r="C85" s="19">
        <f>C74</f>
        <v>1</v>
      </c>
      <c r="D85" s="19" t="str">
        <f>D74</f>
        <v>н</v>
      </c>
      <c r="E85" s="19" t="str">
        <f t="shared" si="6"/>
        <v>Х</v>
      </c>
      <c r="F85" s="19">
        <f t="shared" si="7"/>
        <v>1</v>
      </c>
    </row>
    <row r="86" spans="1:6" ht="15.75" x14ac:dyDescent="0.25">
      <c r="A86" s="6" t="str">
        <f>'Реестр бюджетных рисков'!A93</f>
        <v>7.3.1</v>
      </c>
      <c r="B86" s="6" t="str">
        <f>'Реестр бюджетных рисков'!F93</f>
        <v>Качество планирования поступлений доходов (показатель 1 приложения 3)</v>
      </c>
      <c r="C86" s="19">
        <f>C74</f>
        <v>1</v>
      </c>
      <c r="D86" s="19" t="str">
        <f>D74</f>
        <v>н</v>
      </c>
      <c r="E86" s="19" t="str">
        <f t="shared" si="6"/>
        <v>Х</v>
      </c>
      <c r="F86" s="19">
        <f t="shared" si="7"/>
        <v>1</v>
      </c>
    </row>
    <row r="87" spans="1:6" ht="15.75" x14ac:dyDescent="0.25">
      <c r="A87" s="6" t="str">
        <f>'Реестр бюджетных рисков'!A94</f>
        <v>7.3.2</v>
      </c>
      <c r="B87" s="6" t="str">
        <f>'Реестр бюджетных рисков'!F94</f>
        <v>Качество планирования поступлений доходов (показатель 1 приложения 3)</v>
      </c>
      <c r="C87" s="19">
        <f>C74</f>
        <v>1</v>
      </c>
      <c r="D87" s="19" t="str">
        <f>D74</f>
        <v>н</v>
      </c>
      <c r="E87" s="19" t="str">
        <f t="shared" si="6"/>
        <v>Х</v>
      </c>
      <c r="F87" s="19">
        <f t="shared" si="7"/>
        <v>1</v>
      </c>
    </row>
    <row r="88" spans="1:6" ht="15.75" x14ac:dyDescent="0.25">
      <c r="A88" s="6" t="str">
        <f>'Реестр бюджетных рисков'!A95</f>
        <v>7.3.3</v>
      </c>
      <c r="B88" s="6" t="str">
        <f>'Реестр бюджетных рисков'!F95</f>
        <v>Качество планирования поступлений доходов (показатель 1 приложения 3)</v>
      </c>
      <c r="C88" s="19">
        <f>C74</f>
        <v>1</v>
      </c>
      <c r="D88" s="19" t="str">
        <f>D74</f>
        <v>н</v>
      </c>
      <c r="E88" s="19" t="str">
        <f t="shared" si="6"/>
        <v>Х</v>
      </c>
      <c r="F88" s="19">
        <f t="shared" si="7"/>
        <v>1</v>
      </c>
    </row>
    <row r="89" spans="1:6" ht="15.75" x14ac:dyDescent="0.25">
      <c r="A89" s="6" t="str">
        <f>'Реестр бюджетных рисков'!A96</f>
        <v>7.3.4</v>
      </c>
      <c r="B89" s="6" t="str">
        <f>'Реестр бюджетных рисков'!F96</f>
        <v>Качество планирования поступлений доходов (показатель 1 приложения 3)</v>
      </c>
      <c r="C89" s="19">
        <f>C74</f>
        <v>1</v>
      </c>
      <c r="D89" s="19" t="str">
        <f>D74</f>
        <v>н</v>
      </c>
      <c r="E89" s="19" t="str">
        <f t="shared" si="6"/>
        <v>Х</v>
      </c>
      <c r="F89" s="19">
        <f t="shared" si="7"/>
        <v>1</v>
      </c>
    </row>
    <row r="90" spans="1:6" ht="15.75" x14ac:dyDescent="0.25">
      <c r="A90" s="6" t="str">
        <f>'Реестр бюджетных рисков'!A97</f>
        <v>7.4.1</v>
      </c>
      <c r="B90" s="6" t="str">
        <f>'Реестр бюджетных рисков'!F97</f>
        <v>Качество планирования поступлений доходов (показатель 1 приложения 3)</v>
      </c>
      <c r="C90" s="19">
        <f>C74</f>
        <v>1</v>
      </c>
      <c r="D90" s="19" t="str">
        <f>D74</f>
        <v>н</v>
      </c>
      <c r="E90" s="19" t="str">
        <f t="shared" si="6"/>
        <v>Х</v>
      </c>
      <c r="F90" s="19">
        <f t="shared" si="7"/>
        <v>1</v>
      </c>
    </row>
    <row r="91" spans="1:6" ht="15.75" x14ac:dyDescent="0.25">
      <c r="A91" s="6" t="str">
        <f>'Реестр бюджетных рисков'!A98</f>
        <v>7.4.2</v>
      </c>
      <c r="B91" s="6" t="str">
        <f>'Реестр бюджетных рисков'!F98</f>
        <v>Качество планирования поступлений доходов (показатель 1 приложения 3)</v>
      </c>
      <c r="C91" s="19">
        <f>C74</f>
        <v>1</v>
      </c>
      <c r="D91" s="19" t="str">
        <f>D74</f>
        <v>н</v>
      </c>
      <c r="E91" s="19" t="str">
        <f t="shared" si="6"/>
        <v>Х</v>
      </c>
      <c r="F91" s="19">
        <f t="shared" si="7"/>
        <v>1</v>
      </c>
    </row>
    <row r="92" spans="1:6" ht="15.75" x14ac:dyDescent="0.25">
      <c r="A92" s="6" t="str">
        <f>'Реестр бюджетных рисков'!A99</f>
        <v>7.4.3</v>
      </c>
      <c r="B92" s="6" t="str">
        <f>'Реестр бюджетных рисков'!F99</f>
        <v>Качество планирования поступлений доходов (показатель 1 приложения 3)</v>
      </c>
      <c r="C92" s="19">
        <f>C74</f>
        <v>1</v>
      </c>
      <c r="D92" s="19" t="str">
        <f>D74</f>
        <v>н</v>
      </c>
      <c r="E92" s="19" t="str">
        <f t="shared" si="6"/>
        <v>Х</v>
      </c>
      <c r="F92" s="19">
        <f t="shared" si="7"/>
        <v>1</v>
      </c>
    </row>
    <row r="93" spans="1:6" ht="15.75" x14ac:dyDescent="0.25">
      <c r="A93" s="6" t="str">
        <f>'Реестр бюджетных рисков'!A100</f>
        <v>7.4.4</v>
      </c>
      <c r="B93" s="6" t="str">
        <f>'Реестр бюджетных рисков'!F100</f>
        <v>Качество планирования поступлений доходов (показатель 1 приложения 3)</v>
      </c>
      <c r="C93" s="19">
        <f>C74</f>
        <v>1</v>
      </c>
      <c r="D93" s="19" t="str">
        <f>D74</f>
        <v>н</v>
      </c>
      <c r="E93" s="19" t="str">
        <f t="shared" si="6"/>
        <v>Х</v>
      </c>
      <c r="F93" s="19">
        <f t="shared" si="7"/>
        <v>1</v>
      </c>
    </row>
    <row r="94" spans="1:6" ht="15.75" x14ac:dyDescent="0.25">
      <c r="A94" s="6" t="str">
        <f>'Реестр бюджетных рисков'!A101</f>
        <v>7.5.1</v>
      </c>
      <c r="B94" s="6" t="str">
        <f>'Реестр бюджетных рисков'!F101</f>
        <v>Качество планирования поступлений доходов (показатель 1 приложения 3)</v>
      </c>
      <c r="C94" s="19">
        <f>C74</f>
        <v>1</v>
      </c>
      <c r="D94" s="19" t="str">
        <f>D74</f>
        <v>н</v>
      </c>
      <c r="E94" s="19" t="str">
        <f t="shared" si="6"/>
        <v>Х</v>
      </c>
      <c r="F94" s="19">
        <f t="shared" si="7"/>
        <v>1</v>
      </c>
    </row>
    <row r="95" spans="1:6" ht="15.75" x14ac:dyDescent="0.25">
      <c r="A95" s="6" t="str">
        <f>'Реестр бюджетных рисков'!A102</f>
        <v>7.5.2</v>
      </c>
      <c r="B95" s="6" t="str">
        <f>'Реестр бюджетных рисков'!F102</f>
        <v>Качество планирования поступлений доходов (показатель 1 приложения 3)</v>
      </c>
      <c r="C95" s="19">
        <f>C74</f>
        <v>1</v>
      </c>
      <c r="D95" s="19" t="str">
        <f>D74</f>
        <v>н</v>
      </c>
      <c r="E95" s="19" t="str">
        <f t="shared" si="6"/>
        <v>Х</v>
      </c>
      <c r="F95" s="19">
        <f t="shared" si="7"/>
        <v>1</v>
      </c>
    </row>
    <row r="96" spans="1:6" ht="15.75" x14ac:dyDescent="0.25">
      <c r="A96" s="6" t="str">
        <f>'Реестр бюджетных рисков'!A103</f>
        <v>7.5.3</v>
      </c>
      <c r="B96" s="6" t="str">
        <f>'Реестр бюджетных рисков'!F103</f>
        <v>Качество планирования поступлений доходов (показатель 1 приложения 3)</v>
      </c>
      <c r="C96" s="19">
        <f>C74</f>
        <v>1</v>
      </c>
      <c r="D96" s="19" t="str">
        <f>D74</f>
        <v>н</v>
      </c>
      <c r="E96" s="19" t="str">
        <f t="shared" si="6"/>
        <v>Х</v>
      </c>
      <c r="F96" s="19">
        <f t="shared" si="7"/>
        <v>1</v>
      </c>
    </row>
    <row r="97" spans="1:6" ht="15.75" x14ac:dyDescent="0.25">
      <c r="A97" s="6" t="str">
        <f>'Реестр бюджетных рисков'!A104</f>
        <v>8.1.1</v>
      </c>
      <c r="B97" s="6" t="str">
        <f>'Реестр бюджетных рисков'!F104</f>
        <v>Доля исполнения СБР (показатели е1 разделов 1-5 приложения 2, среднее значение)</v>
      </c>
      <c r="C97" s="44">
        <v>1</v>
      </c>
      <c r="D97" s="44">
        <v>1</v>
      </c>
      <c r="E97" s="19">
        <f t="shared" si="6"/>
        <v>0</v>
      </c>
      <c r="F97" s="19">
        <f t="shared" si="7"/>
        <v>1</v>
      </c>
    </row>
    <row r="98" spans="1:6" ht="15.75" x14ac:dyDescent="0.25">
      <c r="A98" s="6" t="str">
        <f>'Реестр бюджетных рисков'!A105</f>
        <v>8.1.2</v>
      </c>
      <c r="B98" s="6" t="str">
        <f>'Реестр бюджетных рисков'!F105</f>
        <v>Доля исполнения СБР (показатели е1 разделов 1-5 приложения 2, среднее значение)</v>
      </c>
      <c r="C98" s="19">
        <f>C97</f>
        <v>1</v>
      </c>
      <c r="D98" s="19">
        <f>D97</f>
        <v>1</v>
      </c>
      <c r="E98" s="19">
        <f t="shared" si="6"/>
        <v>0</v>
      </c>
      <c r="F98" s="19">
        <f t="shared" si="7"/>
        <v>1</v>
      </c>
    </row>
    <row r="99" spans="1:6" ht="15.75" x14ac:dyDescent="0.25">
      <c r="A99" s="6" t="str">
        <f>'Реестр бюджетных рисков'!A106</f>
        <v>8.1.3</v>
      </c>
      <c r="B99" s="6" t="str">
        <f>'Реестр бюджетных рисков'!F106</f>
        <v>Доля исполнения СБР (показатели е1 разделов 1-5 приложения 2, среднее значение)</v>
      </c>
      <c r="C99" s="19">
        <f>C97</f>
        <v>1</v>
      </c>
      <c r="D99" s="19">
        <f>D97</f>
        <v>1</v>
      </c>
      <c r="E99" s="19">
        <f t="shared" si="6"/>
        <v>0</v>
      </c>
      <c r="F99" s="19">
        <f t="shared" si="7"/>
        <v>1</v>
      </c>
    </row>
    <row r="100" spans="1:6" ht="15.75" x14ac:dyDescent="0.25">
      <c r="A100" s="6" t="str">
        <f>'Реестр бюджетных рисков'!A107</f>
        <v>8.2.1</v>
      </c>
      <c r="B100" s="6" t="str">
        <f>'Реестр бюджетных рисков'!F107</f>
        <v>Внесение изменений в СБР (показатели е2 разделов 1-5 приложения 2, среднее значение)</v>
      </c>
      <c r="C100" s="44">
        <v>1</v>
      </c>
      <c r="D100" s="44">
        <v>1</v>
      </c>
      <c r="E100" s="19">
        <f t="shared" si="6"/>
        <v>0</v>
      </c>
      <c r="F100" s="19">
        <f t="shared" si="7"/>
        <v>1</v>
      </c>
    </row>
    <row r="101" spans="1:6" ht="15.75" x14ac:dyDescent="0.25">
      <c r="A101" s="6" t="str">
        <f>'Реестр бюджетных рисков'!A108</f>
        <v>8.2.2</v>
      </c>
      <c r="B101" s="6" t="str">
        <f>'Реестр бюджетных рисков'!F108</f>
        <v>Внесение изменений в СБР (показатели е2 разделов 1-5 приложения 2, среднее значение)</v>
      </c>
      <c r="C101" s="19">
        <f t="shared" ref="C101:D103" si="8">C100</f>
        <v>1</v>
      </c>
      <c r="D101" s="19">
        <f t="shared" si="8"/>
        <v>1</v>
      </c>
      <c r="E101" s="19">
        <f t="shared" si="6"/>
        <v>0</v>
      </c>
      <c r="F101" s="19">
        <f t="shared" si="7"/>
        <v>1</v>
      </c>
    </row>
    <row r="102" spans="1:6" ht="15.75" x14ac:dyDescent="0.25">
      <c r="A102" s="6" t="str">
        <f>'Реестр бюджетных рисков'!A109</f>
        <v>8.2.3</v>
      </c>
      <c r="B102" s="6" t="str">
        <f>'Реестр бюджетных рисков'!F109</f>
        <v>Внесение изменений в СБР (показатели е2 разделов 1-5 приложения 2, среднее значение)</v>
      </c>
      <c r="C102" s="19">
        <f t="shared" si="8"/>
        <v>1</v>
      </c>
      <c r="D102" s="19">
        <f t="shared" si="8"/>
        <v>1</v>
      </c>
      <c r="E102" s="19">
        <f t="shared" si="6"/>
        <v>0</v>
      </c>
      <c r="F102" s="19">
        <f t="shared" si="7"/>
        <v>1</v>
      </c>
    </row>
    <row r="103" spans="1:6" ht="15.75" x14ac:dyDescent="0.25">
      <c r="A103" s="6" t="str">
        <f>'Реестр бюджетных рисков'!A110</f>
        <v>8.2.4</v>
      </c>
      <c r="B103" s="6" t="str">
        <f>'Реестр бюджетных рисков'!F110</f>
        <v>Внесение изменений в СБР (показатели е2 разделов 1-5 приложения 2, среднее значение)</v>
      </c>
      <c r="C103" s="19">
        <f t="shared" si="8"/>
        <v>1</v>
      </c>
      <c r="D103" s="19">
        <f t="shared" si="8"/>
        <v>1</v>
      </c>
      <c r="E103" s="19">
        <f t="shared" si="6"/>
        <v>0</v>
      </c>
      <c r="F103" s="19">
        <f t="shared" si="7"/>
        <v>1</v>
      </c>
    </row>
    <row r="104" spans="1:6" ht="15.75" x14ac:dyDescent="0.25">
      <c r="A104" s="6" t="str">
        <f>'Реестр бюджетных рисков'!A111</f>
        <v>8.3.1</v>
      </c>
      <c r="B104" s="6" t="str">
        <f>'Реестр бюджетных рисков'!F111</f>
        <v>Х</v>
      </c>
      <c r="C104" s="19" t="str">
        <f>B104</f>
        <v>Х</v>
      </c>
      <c r="D104" s="19" t="str">
        <f>B104</f>
        <v>Х</v>
      </c>
      <c r="E104" s="19" t="str">
        <f t="shared" si="6"/>
        <v>Х</v>
      </c>
      <c r="F104" s="19" t="str">
        <f t="shared" si="7"/>
        <v>Х</v>
      </c>
    </row>
    <row r="105" spans="1:6" ht="15.75" x14ac:dyDescent="0.25">
      <c r="A105" s="6" t="str">
        <f>'Реестр бюджетных рисков'!A112</f>
        <v>8.3.2</v>
      </c>
      <c r="B105" s="6" t="str">
        <f>'Реестр бюджетных рисков'!F112</f>
        <v>Х</v>
      </c>
      <c r="C105" s="19" t="str">
        <f t="shared" ref="C105:C111" si="9">B105</f>
        <v>Х</v>
      </c>
      <c r="D105" s="19" t="str">
        <f t="shared" ref="D105:D111" si="10">B105</f>
        <v>Х</v>
      </c>
      <c r="E105" s="19" t="str">
        <f t="shared" si="6"/>
        <v>Х</v>
      </c>
      <c r="F105" s="19" t="str">
        <f t="shared" si="7"/>
        <v>Х</v>
      </c>
    </row>
    <row r="106" spans="1:6" ht="15.75" x14ac:dyDescent="0.25">
      <c r="A106" s="6" t="str">
        <f>'Реестр бюджетных рисков'!A113</f>
        <v>8.3.3</v>
      </c>
      <c r="B106" s="6" t="str">
        <f>'Реестр бюджетных рисков'!F113</f>
        <v>Х</v>
      </c>
      <c r="C106" s="19" t="str">
        <f t="shared" si="9"/>
        <v>Х</v>
      </c>
      <c r="D106" s="19" t="str">
        <f t="shared" si="10"/>
        <v>Х</v>
      </c>
      <c r="E106" s="19" t="str">
        <f t="shared" si="6"/>
        <v>Х</v>
      </c>
      <c r="F106" s="19" t="str">
        <f t="shared" si="7"/>
        <v>Х</v>
      </c>
    </row>
    <row r="107" spans="1:6" ht="15.75" x14ac:dyDescent="0.25">
      <c r="A107" s="6" t="str">
        <f>'Реестр бюджетных рисков'!A114</f>
        <v>8.3.4</v>
      </c>
      <c r="B107" s="6" t="str">
        <f>'Реестр бюджетных рисков'!F114</f>
        <v>Х</v>
      </c>
      <c r="C107" s="19" t="str">
        <f t="shared" si="9"/>
        <v>Х</v>
      </c>
      <c r="D107" s="19" t="str">
        <f t="shared" si="10"/>
        <v>Х</v>
      </c>
      <c r="E107" s="19" t="str">
        <f t="shared" si="6"/>
        <v>Х</v>
      </c>
      <c r="F107" s="19" t="str">
        <f t="shared" si="7"/>
        <v>Х</v>
      </c>
    </row>
    <row r="108" spans="1:6" ht="15.75" x14ac:dyDescent="0.25">
      <c r="A108" s="6" t="str">
        <f>'Реестр бюджетных рисков'!A115</f>
        <v>8.3.5</v>
      </c>
      <c r="B108" s="6" t="str">
        <f>'Реестр бюджетных рисков'!F115</f>
        <v>Х</v>
      </c>
      <c r="C108" s="19" t="str">
        <f t="shared" si="9"/>
        <v>Х</v>
      </c>
      <c r="D108" s="19" t="str">
        <f t="shared" si="10"/>
        <v>Х</v>
      </c>
      <c r="E108" s="19" t="str">
        <f t="shared" si="6"/>
        <v>Х</v>
      </c>
      <c r="F108" s="19" t="str">
        <f t="shared" si="7"/>
        <v>Х</v>
      </c>
    </row>
    <row r="109" spans="1:6" ht="15.75" x14ac:dyDescent="0.25">
      <c r="A109" s="6" t="str">
        <f>'Реестр бюджетных рисков'!A116</f>
        <v>8.4.1</v>
      </c>
      <c r="B109" s="6" t="str">
        <f>'Реестр бюджетных рисков'!F116</f>
        <v>Х</v>
      </c>
      <c r="C109" s="19" t="str">
        <f t="shared" si="9"/>
        <v>Х</v>
      </c>
      <c r="D109" s="19" t="str">
        <f t="shared" si="10"/>
        <v>Х</v>
      </c>
      <c r="E109" s="19" t="str">
        <f t="shared" si="6"/>
        <v>Х</v>
      </c>
      <c r="F109" s="19" t="str">
        <f t="shared" si="7"/>
        <v>Х</v>
      </c>
    </row>
    <row r="110" spans="1:6" ht="15.75" x14ac:dyDescent="0.25">
      <c r="A110" s="6" t="str">
        <f>'Реестр бюджетных рисков'!A117</f>
        <v>8.4.2</v>
      </c>
      <c r="B110" s="6" t="str">
        <f>'Реестр бюджетных рисков'!F117</f>
        <v>Х</v>
      </c>
      <c r="C110" s="19" t="str">
        <f t="shared" si="9"/>
        <v>Х</v>
      </c>
      <c r="D110" s="19" t="str">
        <f t="shared" si="10"/>
        <v>Х</v>
      </c>
      <c r="E110" s="19" t="str">
        <f t="shared" si="6"/>
        <v>Х</v>
      </c>
      <c r="F110" s="19" t="str">
        <f t="shared" si="7"/>
        <v>Х</v>
      </c>
    </row>
    <row r="111" spans="1:6" ht="15.75" x14ac:dyDescent="0.25">
      <c r="A111" s="6" t="str">
        <f>'Реестр бюджетных рисков'!A118</f>
        <v>8.4.3</v>
      </c>
      <c r="B111" s="6" t="str">
        <f>'Реестр бюджетных рисков'!F118</f>
        <v>Х</v>
      </c>
      <c r="C111" s="19" t="str">
        <f t="shared" si="9"/>
        <v>Х</v>
      </c>
      <c r="D111" s="19" t="str">
        <f t="shared" si="10"/>
        <v>Х</v>
      </c>
      <c r="E111" s="19" t="str">
        <f t="shared" si="6"/>
        <v>Х</v>
      </c>
      <c r="F111" s="19" t="str">
        <f t="shared" si="7"/>
        <v>Х</v>
      </c>
    </row>
    <row r="112" spans="1:6" ht="15.75" x14ac:dyDescent="0.25">
      <c r="A112" s="6" t="str">
        <f>'Реестр бюджетных рисков'!A119</f>
        <v>8.5.1</v>
      </c>
      <c r="B112" s="6" t="str">
        <f>'Реестр бюджетных рисков'!F119</f>
        <v>Доля исполнения СБР (показатели е1 разделов 1-5 приложения 2, среднее значение)</v>
      </c>
      <c r="C112" s="19">
        <f>C97</f>
        <v>1</v>
      </c>
      <c r="D112" s="19">
        <f>D97</f>
        <v>1</v>
      </c>
      <c r="E112" s="19">
        <f t="shared" si="6"/>
        <v>0</v>
      </c>
      <c r="F112" s="19">
        <f t="shared" si="7"/>
        <v>1</v>
      </c>
    </row>
    <row r="113" spans="1:6" ht="15.75" x14ac:dyDescent="0.25">
      <c r="A113" s="6" t="str">
        <f>'Реестр бюджетных рисков'!A120</f>
        <v>8.5.2</v>
      </c>
      <c r="B113" s="6" t="str">
        <f>'Реестр бюджетных рисков'!F120</f>
        <v>Доля исполнения СБР (показатели е1 разделов 1-5 приложения 2, среднее значение)</v>
      </c>
      <c r="C113" s="19">
        <f>C97</f>
        <v>1</v>
      </c>
      <c r="D113" s="19">
        <f>D97</f>
        <v>1</v>
      </c>
      <c r="E113" s="19">
        <f t="shared" si="6"/>
        <v>0</v>
      </c>
      <c r="F113" s="19">
        <f t="shared" si="7"/>
        <v>1</v>
      </c>
    </row>
    <row r="114" spans="1:6" ht="15.75" x14ac:dyDescent="0.25">
      <c r="A114" s="6" t="str">
        <f>'Реестр бюджетных рисков'!A121</f>
        <v>8.5.3</v>
      </c>
      <c r="B114" s="6" t="str">
        <f>'Реестр бюджетных рисков'!F121</f>
        <v>Доля исполнения СБР (показатели е1 разделов 1-5 приложения 2, среднее значение)</v>
      </c>
      <c r="C114" s="19">
        <f>C97</f>
        <v>1</v>
      </c>
      <c r="D114" s="19">
        <f>D97</f>
        <v>1</v>
      </c>
      <c r="E114" s="19">
        <f t="shared" si="6"/>
        <v>0</v>
      </c>
      <c r="F114" s="19">
        <f t="shared" si="7"/>
        <v>1</v>
      </c>
    </row>
    <row r="115" spans="1:6" ht="15.75" x14ac:dyDescent="0.25">
      <c r="A115" s="6" t="str">
        <f>'Реестр бюджетных рисков'!A122</f>
        <v>8.5.4</v>
      </c>
      <c r="B115" s="6" t="str">
        <f>'Реестр бюджетных рисков'!F122</f>
        <v>Доля исполнения СБР (показатели е1 разделов 1-5 приложения 2, среднее значение)</v>
      </c>
      <c r="C115" s="19">
        <f>C97</f>
        <v>1</v>
      </c>
      <c r="D115" s="19">
        <f>D97</f>
        <v>1</v>
      </c>
      <c r="E115" s="19">
        <f t="shared" si="6"/>
        <v>0</v>
      </c>
      <c r="F115" s="19">
        <f t="shared" si="7"/>
        <v>1</v>
      </c>
    </row>
    <row r="116" spans="1:6" ht="15.75" x14ac:dyDescent="0.25">
      <c r="A116" s="6" t="str">
        <f>'Реестр бюджетных рисков'!A123</f>
        <v>8.6.1</v>
      </c>
      <c r="B116" s="6" t="str">
        <f>'Реестр бюджетных рисков'!F123</f>
        <v>Доля исполнения СБР (показатель е1 раздела 3 приложения 2)</v>
      </c>
      <c r="C116" s="44">
        <v>1</v>
      </c>
      <c r="D116" s="44">
        <v>1</v>
      </c>
      <c r="E116" s="19">
        <f t="shared" si="6"/>
        <v>0</v>
      </c>
      <c r="F116" s="19">
        <f t="shared" si="7"/>
        <v>1</v>
      </c>
    </row>
    <row r="117" spans="1:6" ht="15.75" x14ac:dyDescent="0.25">
      <c r="A117" s="6" t="str">
        <f>'Реестр бюджетных рисков'!A124</f>
        <v>8.6.2</v>
      </c>
      <c r="B117" s="6" t="str">
        <f>'Реестр бюджетных рисков'!F124</f>
        <v>Доля исполнения СБР (показатель е1 раздела 3 приложения 2)</v>
      </c>
      <c r="C117" s="19">
        <f>C116</f>
        <v>1</v>
      </c>
      <c r="D117" s="19">
        <f>D116</f>
        <v>1</v>
      </c>
      <c r="E117" s="19">
        <f t="shared" si="6"/>
        <v>0</v>
      </c>
      <c r="F117" s="19">
        <f t="shared" si="7"/>
        <v>1</v>
      </c>
    </row>
    <row r="118" spans="1:6" ht="15.75" x14ac:dyDescent="0.25">
      <c r="A118" s="6" t="str">
        <f>'Реестр бюджетных рисков'!A125</f>
        <v>8.6.3</v>
      </c>
      <c r="B118" s="6" t="str">
        <f>'Реестр бюджетных рисков'!F125</f>
        <v>Доля исполнения СБР (показатель е1 раздела 3 приложения 2)</v>
      </c>
      <c r="C118" s="19">
        <f>C117</f>
        <v>1</v>
      </c>
      <c r="D118" s="19">
        <f>D117</f>
        <v>1</v>
      </c>
      <c r="E118" s="19">
        <f t="shared" si="6"/>
        <v>0</v>
      </c>
      <c r="F118" s="19">
        <f t="shared" si="7"/>
        <v>1</v>
      </c>
    </row>
    <row r="119" spans="1:6" ht="15.75" x14ac:dyDescent="0.25">
      <c r="A119" s="19" t="str">
        <f>'Реестр бюджетных рисков'!A126</f>
        <v>8.7.1</v>
      </c>
      <c r="B119" s="19" t="str">
        <f>'Реестр бюджетных рисков'!F126</f>
        <v>Х</v>
      </c>
      <c r="C119" s="19" t="str">
        <f>B119</f>
        <v>Х</v>
      </c>
      <c r="D119" s="19" t="str">
        <f>B119</f>
        <v>Х</v>
      </c>
      <c r="E119" s="19" t="str">
        <f t="shared" si="6"/>
        <v>Х</v>
      </c>
      <c r="F119" s="19" t="str">
        <f t="shared" si="7"/>
        <v>Х</v>
      </c>
    </row>
    <row r="120" spans="1:6" ht="15.75" x14ac:dyDescent="0.25">
      <c r="A120" s="19" t="str">
        <f>'Реестр бюджетных рисков'!A127</f>
        <v>8.7.2</v>
      </c>
      <c r="B120" s="19" t="str">
        <f>'Реестр бюджетных рисков'!F127</f>
        <v>Х</v>
      </c>
      <c r="C120" s="19" t="str">
        <f>B120</f>
        <v>Х</v>
      </c>
      <c r="D120" s="19" t="str">
        <f>B120</f>
        <v>Х</v>
      </c>
      <c r="E120" s="19" t="str">
        <f t="shared" si="6"/>
        <v>Х</v>
      </c>
      <c r="F120" s="19" t="str">
        <f t="shared" si="7"/>
        <v>Х</v>
      </c>
    </row>
    <row r="121" spans="1:6" ht="15.75" x14ac:dyDescent="0.25">
      <c r="A121" s="19" t="str">
        <f>'Реестр бюджетных рисков'!A128</f>
        <v>8.7.3</v>
      </c>
      <c r="B121" s="19" t="str">
        <f>'Реестр бюджетных рисков'!F128</f>
        <v>Х</v>
      </c>
      <c r="C121" s="19" t="str">
        <f>B121</f>
        <v>Х</v>
      </c>
      <c r="D121" s="19" t="str">
        <f>B121</f>
        <v>Х</v>
      </c>
      <c r="E121" s="19" t="str">
        <f t="shared" si="6"/>
        <v>Х</v>
      </c>
      <c r="F121" s="19" t="str">
        <f t="shared" si="7"/>
        <v>Х</v>
      </c>
    </row>
    <row r="122" spans="1:6" ht="15.75" x14ac:dyDescent="0.25">
      <c r="A122" s="6" t="str">
        <f>'Реестр бюджетных рисков'!A129</f>
        <v>8.8.1</v>
      </c>
      <c r="B122" s="6" t="str">
        <f>'Реестр бюджетных рисков'!F129</f>
        <v>Доля исполнения СБР (показатели е1 разделов 1-5 приложения 2, среднее значение)</v>
      </c>
      <c r="C122" s="19">
        <f>C97</f>
        <v>1</v>
      </c>
      <c r="D122" s="19">
        <f>D97</f>
        <v>1</v>
      </c>
      <c r="E122" s="19">
        <f t="shared" si="6"/>
        <v>0</v>
      </c>
      <c r="F122" s="19">
        <f t="shared" si="7"/>
        <v>1</v>
      </c>
    </row>
    <row r="123" spans="1:6" ht="15.75" x14ac:dyDescent="0.25">
      <c r="A123" s="6" t="str">
        <f>'Реестр бюджетных рисков'!A130</f>
        <v>8.8.2</v>
      </c>
      <c r="B123" s="6" t="str">
        <f>'Реестр бюджетных рисков'!F130</f>
        <v>Доля исполнения СБР (показатели е1 разделов 1-5 приложения 2, среднее значение)</v>
      </c>
      <c r="C123" s="19">
        <f>C97</f>
        <v>1</v>
      </c>
      <c r="D123" s="19">
        <f>D97</f>
        <v>1</v>
      </c>
      <c r="E123" s="19">
        <f t="shared" si="6"/>
        <v>0</v>
      </c>
      <c r="F123" s="19">
        <f t="shared" si="7"/>
        <v>1</v>
      </c>
    </row>
    <row r="124" spans="1:6" ht="15.75" x14ac:dyDescent="0.25">
      <c r="A124" s="6" t="str">
        <f>'Реестр бюджетных рисков'!A131</f>
        <v>8.8.3</v>
      </c>
      <c r="B124" s="6" t="str">
        <f>'Реестр бюджетных рисков'!F131</f>
        <v>Доля исполнения СБР (показатели е1 разделов 1-5 приложения 2, среднее значение)</v>
      </c>
      <c r="C124" s="19">
        <f>C97</f>
        <v>1</v>
      </c>
      <c r="D124" s="19">
        <f>D97</f>
        <v>1</v>
      </c>
      <c r="E124" s="19">
        <f t="shared" si="6"/>
        <v>0</v>
      </c>
      <c r="F124" s="19">
        <f t="shared" si="7"/>
        <v>1</v>
      </c>
    </row>
    <row r="125" spans="1:6" ht="15.75" x14ac:dyDescent="0.25">
      <c r="A125" s="6" t="str">
        <f>'Реестр бюджетных рисков'!A132</f>
        <v>8.8.4</v>
      </c>
      <c r="B125" s="6" t="str">
        <f>'Реестр бюджетных рисков'!F132</f>
        <v>Доля исполнения СБР (показатели е1 разделов 1-5 приложения 2, среднее значение)</v>
      </c>
      <c r="C125" s="19">
        <f>C97</f>
        <v>1</v>
      </c>
      <c r="D125" s="19">
        <f>D97</f>
        <v>1</v>
      </c>
      <c r="E125" s="19">
        <f t="shared" si="6"/>
        <v>0</v>
      </c>
      <c r="F125" s="19">
        <f t="shared" si="7"/>
        <v>1</v>
      </c>
    </row>
    <row r="126" spans="1:6" ht="15.75" x14ac:dyDescent="0.25">
      <c r="A126" s="19" t="str">
        <f>'Реестр бюджетных рисков'!A133</f>
        <v>9.1.1</v>
      </c>
      <c r="B126" s="19" t="str">
        <f>'Реестр бюджетных рисков'!F133</f>
        <v>Х</v>
      </c>
      <c r="C126" s="19" t="str">
        <f>B126</f>
        <v>Х</v>
      </c>
      <c r="D126" s="19" t="str">
        <f>B126</f>
        <v>Х</v>
      </c>
      <c r="E126" s="19" t="str">
        <f t="shared" si="6"/>
        <v>Х</v>
      </c>
      <c r="F126" s="19" t="str">
        <f t="shared" si="7"/>
        <v>Х</v>
      </c>
    </row>
    <row r="127" spans="1:6" ht="31.5" x14ac:dyDescent="0.25">
      <c r="A127" s="19" t="str">
        <f>'Реестр бюджетных рисков'!A134</f>
        <v>9.2.1</v>
      </c>
      <c r="B127" s="19" t="str">
        <f>'Реестр бюджетных рисков'!F134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27" s="44">
        <f>(1+1+1)/3</f>
        <v>1</v>
      </c>
      <c r="D127" s="44">
        <f>(1+1+1)/3</f>
        <v>1</v>
      </c>
      <c r="E127" s="19">
        <f t="shared" si="6"/>
        <v>0</v>
      </c>
      <c r="F127" s="19">
        <f t="shared" si="7"/>
        <v>1</v>
      </c>
    </row>
    <row r="128" spans="1:6" ht="31.5" x14ac:dyDescent="0.25">
      <c r="A128" s="19" t="str">
        <f>'Реестр бюджетных рисков'!A135</f>
        <v>9.2.2</v>
      </c>
      <c r="B128" s="19" t="str">
        <f>'Реестр бюджетных рисков'!F135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28" s="19">
        <f>C127</f>
        <v>1</v>
      </c>
      <c r="D128" s="19">
        <f>D127</f>
        <v>1</v>
      </c>
      <c r="E128" s="19">
        <f t="shared" si="6"/>
        <v>0</v>
      </c>
      <c r="F128" s="19">
        <f t="shared" si="7"/>
        <v>1</v>
      </c>
    </row>
    <row r="129" spans="1:6" ht="15.75" x14ac:dyDescent="0.25">
      <c r="A129" s="19" t="str">
        <f>'Реестр бюджетных рисков'!A136</f>
        <v>9.3.1</v>
      </c>
      <c r="B129" s="19" t="str">
        <f>'Реестр бюджетных рисков'!F136</f>
        <v>Своевременность принятия бюджетных обязательств (показатели е7 разделов 1-3 приложения 2, среднее значение)</v>
      </c>
      <c r="C129" s="44">
        <v>1</v>
      </c>
      <c r="D129" s="44">
        <f>(1+1+1)/3</f>
        <v>1</v>
      </c>
      <c r="E129" s="19">
        <f t="shared" si="6"/>
        <v>0</v>
      </c>
      <c r="F129" s="19">
        <f t="shared" si="7"/>
        <v>1</v>
      </c>
    </row>
    <row r="130" spans="1:6" ht="15.75" x14ac:dyDescent="0.25">
      <c r="A130" s="19" t="str">
        <f>'Реестр бюджетных рисков'!A137</f>
        <v>9.3.2</v>
      </c>
      <c r="B130" s="19" t="str">
        <f>'Реестр бюджетных рисков'!F137</f>
        <v>Своевременность принятия бюджетных обязательств (показатели е7 разделов 1-3 приложения 2, среднее значение)</v>
      </c>
      <c r="C130" s="19">
        <f>C129</f>
        <v>1</v>
      </c>
      <c r="D130" s="19">
        <f>D129</f>
        <v>1</v>
      </c>
      <c r="E130" s="19">
        <f t="shared" si="6"/>
        <v>0</v>
      </c>
      <c r="F130" s="19">
        <f t="shared" si="7"/>
        <v>1</v>
      </c>
    </row>
    <row r="131" spans="1:6" ht="15.75" x14ac:dyDescent="0.25">
      <c r="A131" s="19" t="str">
        <f>'Реестр бюджетных рисков'!A138</f>
        <v>9.4.1</v>
      </c>
      <c r="B131" s="19" t="str">
        <f>'Реестр бюджетных рисков'!F138</f>
        <v>Х</v>
      </c>
      <c r="C131" s="19" t="str">
        <f>B131</f>
        <v>Х</v>
      </c>
      <c r="D131" s="19" t="str">
        <f>B131</f>
        <v>Х</v>
      </c>
      <c r="E131" s="19" t="str">
        <f t="shared" si="6"/>
        <v>Х</v>
      </c>
      <c r="F131" s="19" t="str">
        <f t="shared" si="7"/>
        <v>Х</v>
      </c>
    </row>
    <row r="132" spans="1:6" ht="31.5" x14ac:dyDescent="0.25">
      <c r="A132" s="19" t="str">
        <f>'Реестр бюджетных рисков'!A139</f>
        <v>9.4.2</v>
      </c>
      <c r="B132" s="19" t="str">
        <f>'Реестр бюджетных рисков'!F139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32" s="19">
        <f>C127</f>
        <v>1</v>
      </c>
      <c r="D132" s="19">
        <f>D127</f>
        <v>1</v>
      </c>
      <c r="E132" s="19">
        <f t="shared" ref="E132:E195" si="11">IF(AND(ISNONTEXT(C132),ISNONTEXT(D132)),(D132-C132),(IF(AND(ISTEXT(C132),ISNONTEXT(D132)),(D132-F132),"Х")))</f>
        <v>0</v>
      </c>
      <c r="F132" s="19">
        <f t="shared" ref="F132:F195" si="12">IF(OR(B132="Х",B132="X"),"Х",1)</f>
        <v>1</v>
      </c>
    </row>
    <row r="133" spans="1:6" ht="15.75" x14ac:dyDescent="0.25">
      <c r="A133" s="19" t="str">
        <f>'Реестр бюджетных рисков'!A140</f>
        <v>9.5.1</v>
      </c>
      <c r="B133" s="19" t="str">
        <f>'Реестр бюджетных рисков'!F140</f>
        <v>Х</v>
      </c>
      <c r="C133" s="19" t="str">
        <f>B133</f>
        <v>Х</v>
      </c>
      <c r="D133" s="19" t="str">
        <f>B133</f>
        <v>Х</v>
      </c>
      <c r="E133" s="19" t="str">
        <f t="shared" si="11"/>
        <v>Х</v>
      </c>
      <c r="F133" s="19" t="str">
        <f t="shared" si="12"/>
        <v>Х</v>
      </c>
    </row>
    <row r="134" spans="1:6" ht="15.75" x14ac:dyDescent="0.25">
      <c r="A134" s="19" t="str">
        <f>'Реестр бюджетных рисков'!A141</f>
        <v>9.6.1</v>
      </c>
      <c r="B134" s="19" t="str">
        <f>'Реестр бюджетных рисков'!F141</f>
        <v>Своевременность принятия бюджетных обязательств (показатели е7 разделов 1-3 приложения 2, среднее значение)</v>
      </c>
      <c r="C134" s="19">
        <f>C129</f>
        <v>1</v>
      </c>
      <c r="D134" s="19">
        <f>D129</f>
        <v>1</v>
      </c>
      <c r="E134" s="19">
        <f t="shared" si="11"/>
        <v>0</v>
      </c>
      <c r="F134" s="19">
        <f t="shared" si="12"/>
        <v>1</v>
      </c>
    </row>
    <row r="135" spans="1:6" ht="15.75" x14ac:dyDescent="0.25">
      <c r="A135" s="19" t="str">
        <f>'Реестр бюджетных рисков'!A142</f>
        <v>9.6.2</v>
      </c>
      <c r="B135" s="19" t="str">
        <f>'Реестр бюджетных рисков'!F142</f>
        <v>Своевременность принятия бюджетных обязательств (показатели е7 разделов 1-3 приложения 2, среднее значение)</v>
      </c>
      <c r="C135" s="19">
        <f>C129</f>
        <v>1</v>
      </c>
      <c r="D135" s="19">
        <f>D129</f>
        <v>1</v>
      </c>
      <c r="E135" s="19">
        <f t="shared" si="11"/>
        <v>0</v>
      </c>
      <c r="F135" s="19">
        <f t="shared" si="12"/>
        <v>1</v>
      </c>
    </row>
    <row r="136" spans="1:6" ht="15.75" x14ac:dyDescent="0.25">
      <c r="A136" s="19" t="str">
        <f>'Реестр бюджетных рисков'!A143</f>
        <v>9.7.1</v>
      </c>
      <c r="B136" s="19" t="str">
        <f>'Реестр бюджетных рисков'!F143</f>
        <v>Своевременность принятия бюджетных обязательств (показатели е7 разделов 1-3 приложения 2, среднее значение)</v>
      </c>
      <c r="C136" s="19">
        <f>C129</f>
        <v>1</v>
      </c>
      <c r="D136" s="19">
        <f>D129</f>
        <v>1</v>
      </c>
      <c r="E136" s="19">
        <f t="shared" si="11"/>
        <v>0</v>
      </c>
      <c r="F136" s="19">
        <f t="shared" si="12"/>
        <v>1</v>
      </c>
    </row>
    <row r="137" spans="1:6" ht="15.75" x14ac:dyDescent="0.25">
      <c r="A137" s="19" t="str">
        <f>'Реестр бюджетных рисков'!A144</f>
        <v>9.7.2</v>
      </c>
      <c r="B137" s="19" t="str">
        <f>'Реестр бюджетных рисков'!F144</f>
        <v>Своевременность принятия бюджетных обязательств (показатели е7 разделов 1-3 приложения 2, среднее значение)</v>
      </c>
      <c r="C137" s="19">
        <f>C129</f>
        <v>1</v>
      </c>
      <c r="D137" s="19">
        <f>D129</f>
        <v>1</v>
      </c>
      <c r="E137" s="19">
        <f t="shared" si="11"/>
        <v>0</v>
      </c>
      <c r="F137" s="19">
        <f t="shared" si="12"/>
        <v>1</v>
      </c>
    </row>
    <row r="138" spans="1:6" ht="15.75" x14ac:dyDescent="0.25">
      <c r="A138" s="19" t="str">
        <f>'Реестр бюджетных рисков'!A145</f>
        <v>9.8.1</v>
      </c>
      <c r="B138" s="19" t="str">
        <f>'Реестр бюджетных рисков'!F145</f>
        <v>Своевременность принятия бюджетных обязательств (показатели е7 разделов 1-3 приложения 2, среднее значение)</v>
      </c>
      <c r="C138" s="19">
        <f>C129</f>
        <v>1</v>
      </c>
      <c r="D138" s="19">
        <f>D129</f>
        <v>1</v>
      </c>
      <c r="E138" s="19">
        <f t="shared" si="11"/>
        <v>0</v>
      </c>
      <c r="F138" s="19">
        <f t="shared" si="12"/>
        <v>1</v>
      </c>
    </row>
    <row r="139" spans="1:6" ht="15.75" x14ac:dyDescent="0.25">
      <c r="A139" s="19" t="str">
        <f>'Реестр бюджетных рисков'!A146</f>
        <v>9.8.2</v>
      </c>
      <c r="B139" s="19" t="str">
        <f>'Реестр бюджетных рисков'!F146</f>
        <v>Своевременность принятия бюджетных обязательств (показатели е7 разделов 1-3 приложения 2, среднее значение)</v>
      </c>
      <c r="C139" s="19">
        <f>C129</f>
        <v>1</v>
      </c>
      <c r="D139" s="19">
        <f>D129</f>
        <v>1</v>
      </c>
      <c r="E139" s="19">
        <f t="shared" si="11"/>
        <v>0</v>
      </c>
      <c r="F139" s="19">
        <f t="shared" si="12"/>
        <v>1</v>
      </c>
    </row>
    <row r="140" spans="1:6" ht="15.75" x14ac:dyDescent="0.25">
      <c r="A140" s="19" t="str">
        <f>'Реестр бюджетных рисков'!A147</f>
        <v>9.8.3</v>
      </c>
      <c r="B140" s="19" t="str">
        <f>'Реестр бюджетных рисков'!F147</f>
        <v>Своевременность принятия бюджетных обязательств (показатели е7 разделов 1-3 приложения 2, среднее значение)</v>
      </c>
      <c r="C140" s="19">
        <f>C129</f>
        <v>1</v>
      </c>
      <c r="D140" s="19">
        <f>D129</f>
        <v>1</v>
      </c>
      <c r="E140" s="19">
        <f t="shared" si="11"/>
        <v>0</v>
      </c>
      <c r="F140" s="19">
        <f t="shared" si="12"/>
        <v>1</v>
      </c>
    </row>
    <row r="141" spans="1:6" ht="15.75" x14ac:dyDescent="0.25">
      <c r="A141" s="19" t="str">
        <f>'Реестр бюджетных рисков'!A148</f>
        <v>9.9.1</v>
      </c>
      <c r="B141" s="19" t="str">
        <f>'Реестр бюджетных рисков'!F148</f>
        <v>Своевременность принятия бюджетных обязательств (показатели е7 разделов 1-3 приложения 2, среднее значение)</v>
      </c>
      <c r="C141" s="19">
        <f>C129</f>
        <v>1</v>
      </c>
      <c r="D141" s="19">
        <f>D129</f>
        <v>1</v>
      </c>
      <c r="E141" s="19">
        <f t="shared" si="11"/>
        <v>0</v>
      </c>
      <c r="F141" s="19">
        <f t="shared" si="12"/>
        <v>1</v>
      </c>
    </row>
    <row r="142" spans="1:6" ht="15.75" x14ac:dyDescent="0.25">
      <c r="A142" s="19" t="str">
        <f>'Реестр бюджетных рисков'!A149</f>
        <v>9.9.2</v>
      </c>
      <c r="B142" s="19" t="str">
        <f>'Реестр бюджетных рисков'!F149</f>
        <v>Своевременность принятия бюджетных обязательств (показатели е7 разделов 1-3 приложения 2, среднее значение)</v>
      </c>
      <c r="C142" s="19">
        <f>C129</f>
        <v>1</v>
      </c>
      <c r="D142" s="19">
        <f>D129</f>
        <v>1</v>
      </c>
      <c r="E142" s="19">
        <f t="shared" si="11"/>
        <v>0</v>
      </c>
      <c r="F142" s="19">
        <f t="shared" si="12"/>
        <v>1</v>
      </c>
    </row>
    <row r="143" spans="1:6" ht="15.75" x14ac:dyDescent="0.25">
      <c r="A143" s="19" t="str">
        <f>'Реестр бюджетных рисков'!A150</f>
        <v>9.9.3</v>
      </c>
      <c r="B143" s="19" t="str">
        <f>'Реестр бюджетных рисков'!F150</f>
        <v>Своевременность принятия бюджетных обязательств (показатели е7 разделов 1-3 приложения 2, среднее значение)</v>
      </c>
      <c r="C143" s="19">
        <f>C129</f>
        <v>1</v>
      </c>
      <c r="D143" s="19">
        <f>D129</f>
        <v>1</v>
      </c>
      <c r="E143" s="19">
        <f t="shared" si="11"/>
        <v>0</v>
      </c>
      <c r="F143" s="19">
        <f t="shared" si="12"/>
        <v>1</v>
      </c>
    </row>
    <row r="144" spans="1:6" ht="15.75" x14ac:dyDescent="0.25">
      <c r="A144" s="19" t="str">
        <f>'Реестр бюджетных рисков'!A151</f>
        <v>9.9.4</v>
      </c>
      <c r="B144" s="19" t="str">
        <f>'Реестр бюджетных рисков'!F151</f>
        <v>Своевременность принятия бюджетных обязательств (показатели е7 разделов 1-3 приложения 2, среднее значение)</v>
      </c>
      <c r="C144" s="19">
        <f>C129</f>
        <v>1</v>
      </c>
      <c r="D144" s="19">
        <f>D129</f>
        <v>1</v>
      </c>
      <c r="E144" s="19">
        <f t="shared" si="11"/>
        <v>0</v>
      </c>
      <c r="F144" s="19">
        <f t="shared" si="12"/>
        <v>1</v>
      </c>
    </row>
    <row r="145" spans="1:6" ht="15.75" x14ac:dyDescent="0.25">
      <c r="A145" s="19" t="str">
        <f>'Реестр бюджетных рисков'!A152</f>
        <v>9.9.5</v>
      </c>
      <c r="B145" s="19" t="str">
        <f>'Реестр бюджетных рисков'!F152</f>
        <v>Своевременность принятия бюджетных обязательств (показатели е7 разделов 1-3 приложения 2, среднее значение)</v>
      </c>
      <c r="C145" s="19">
        <f>C129</f>
        <v>1</v>
      </c>
      <c r="D145" s="19">
        <f>D129</f>
        <v>1</v>
      </c>
      <c r="E145" s="19">
        <f t="shared" si="11"/>
        <v>0</v>
      </c>
      <c r="F145" s="19">
        <f t="shared" si="12"/>
        <v>1</v>
      </c>
    </row>
    <row r="146" spans="1:6" ht="31.5" x14ac:dyDescent="0.25">
      <c r="A146" s="19" t="str">
        <f>'Реестр бюджетных рисков'!A153</f>
        <v>9.10.1</v>
      </c>
      <c r="B146" s="19" t="str">
        <f>'Реестр бюджетных рисков'!F153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46" s="19">
        <f>C127</f>
        <v>1</v>
      </c>
      <c r="D146" s="19">
        <f>D127</f>
        <v>1</v>
      </c>
      <c r="E146" s="19">
        <f t="shared" si="11"/>
        <v>0</v>
      </c>
      <c r="F146" s="19">
        <f t="shared" si="12"/>
        <v>1</v>
      </c>
    </row>
    <row r="147" spans="1:6" ht="15.75" x14ac:dyDescent="0.25">
      <c r="A147" s="19" t="str">
        <f>'Реестр бюджетных рисков'!A154</f>
        <v>9.10.2</v>
      </c>
      <c r="B147" s="19" t="str">
        <f>'Реестр бюджетных рисков'!F154</f>
        <v>Своевременность принятия бюджетных обязательств (показатели е7 разделов 1-3 приложения 2, среднее значение)</v>
      </c>
      <c r="C147" s="19">
        <f>C129</f>
        <v>1</v>
      </c>
      <c r="D147" s="19">
        <f>D129</f>
        <v>1</v>
      </c>
      <c r="E147" s="19">
        <f t="shared" si="11"/>
        <v>0</v>
      </c>
      <c r="F147" s="19">
        <f t="shared" si="12"/>
        <v>1</v>
      </c>
    </row>
    <row r="148" spans="1:6" ht="15.75" x14ac:dyDescent="0.25">
      <c r="A148" s="19" t="str">
        <f>'Реестр бюджетных рисков'!A155</f>
        <v>10.1.1</v>
      </c>
      <c r="B148" s="19" t="str">
        <f>'Реестр бюджетных рисков'!F155</f>
        <v>Нарушение порядка составления, утверждения и ведения бюджетных смет (показатель d4 раздела 1 приложения 2)</v>
      </c>
      <c r="C148" s="44">
        <v>1</v>
      </c>
      <c r="D148" s="44">
        <v>1</v>
      </c>
      <c r="E148" s="19">
        <f t="shared" si="11"/>
        <v>0</v>
      </c>
      <c r="F148" s="19">
        <f t="shared" si="12"/>
        <v>1</v>
      </c>
    </row>
    <row r="149" spans="1:6" ht="15.75" x14ac:dyDescent="0.25">
      <c r="A149" s="19" t="str">
        <f>'Реестр бюджетных рисков'!A156</f>
        <v>10.1.2</v>
      </c>
      <c r="B149" s="19" t="str">
        <f>'Реестр бюджетных рисков'!F156</f>
        <v>Нарушение порядка составления, утверждения и ведения бюджетных смет (показатель d4 раздела 1 приложения 2)</v>
      </c>
      <c r="C149" s="19">
        <f>C148</f>
        <v>1</v>
      </c>
      <c r="D149" s="19">
        <f>D148</f>
        <v>1</v>
      </c>
      <c r="E149" s="19">
        <f t="shared" si="11"/>
        <v>0</v>
      </c>
      <c r="F149" s="19">
        <f t="shared" si="12"/>
        <v>1</v>
      </c>
    </row>
    <row r="150" spans="1:6" ht="15.75" x14ac:dyDescent="0.25">
      <c r="A150" s="19" t="str">
        <f>'Реестр бюджетных рисков'!A157</f>
        <v>10.2.1</v>
      </c>
      <c r="B150" s="19" t="str">
        <f>'Реестр бюджетных рисков'!F157</f>
        <v>Х</v>
      </c>
      <c r="C150" s="19" t="str">
        <f>B150</f>
        <v>Х</v>
      </c>
      <c r="D150" s="19" t="str">
        <f>B150</f>
        <v>Х</v>
      </c>
      <c r="E150" s="19" t="str">
        <f t="shared" si="11"/>
        <v>Х</v>
      </c>
      <c r="F150" s="19" t="str">
        <f t="shared" si="12"/>
        <v>Х</v>
      </c>
    </row>
    <row r="151" spans="1:6" ht="15.75" x14ac:dyDescent="0.25">
      <c r="A151" s="19" t="str">
        <f>'Реестр бюджетных рисков'!A158</f>
        <v>10.3.1</v>
      </c>
      <c r="B151" s="19" t="str">
        <f>'Реестр бюджетных рисков'!F158</f>
        <v>Нарушение порядка составления, утверждения и ведения бюджетных смет (показатель d4 раздела 1 приложения 2)</v>
      </c>
      <c r="C151" s="19">
        <f>C148</f>
        <v>1</v>
      </c>
      <c r="D151" s="19">
        <f>D148</f>
        <v>1</v>
      </c>
      <c r="E151" s="19">
        <f t="shared" si="11"/>
        <v>0</v>
      </c>
      <c r="F151" s="19">
        <f t="shared" si="12"/>
        <v>1</v>
      </c>
    </row>
    <row r="152" spans="1:6" ht="15.75" x14ac:dyDescent="0.25">
      <c r="A152" s="19" t="str">
        <f>'Реестр бюджетных рисков'!A159</f>
        <v>10.3.2</v>
      </c>
      <c r="B152" s="19" t="str">
        <f>'Реестр бюджетных рисков'!F159</f>
        <v>Нарушение порядка составления, утверждения и ведения бюджетных смет (показатель d4 раздела 1 приложения 2)</v>
      </c>
      <c r="C152" s="19">
        <f>C148</f>
        <v>1</v>
      </c>
      <c r="D152" s="19">
        <f>D148</f>
        <v>1</v>
      </c>
      <c r="E152" s="19">
        <f t="shared" si="11"/>
        <v>0</v>
      </c>
      <c r="F152" s="19">
        <f t="shared" si="12"/>
        <v>1</v>
      </c>
    </row>
    <row r="153" spans="1:6" ht="15.75" x14ac:dyDescent="0.25">
      <c r="A153" s="19" t="str">
        <f>'Реестр бюджетных рисков'!A160</f>
        <v>10.3.3</v>
      </c>
      <c r="B153" s="19" t="str">
        <f>'Реестр бюджетных рисков'!F160</f>
        <v>Нарушение порядка составления, утверждения и ведения бюджетных смет (показатель d4 раздела 1 приложения 2)</v>
      </c>
      <c r="C153" s="19">
        <f>C148</f>
        <v>1</v>
      </c>
      <c r="D153" s="19">
        <f>D148</f>
        <v>1</v>
      </c>
      <c r="E153" s="19">
        <f t="shared" si="11"/>
        <v>0</v>
      </c>
      <c r="F153" s="19">
        <f t="shared" si="12"/>
        <v>1</v>
      </c>
    </row>
    <row r="154" spans="1:6" ht="15.75" x14ac:dyDescent="0.25">
      <c r="A154" s="19" t="str">
        <f>'Реестр бюджетных рисков'!A161</f>
        <v>10.4.1</v>
      </c>
      <c r="B154" s="19" t="str">
        <f>'Реестр бюджетных рисков'!F161</f>
        <v>Нарушение порядка составления, утверждения и ведения бюджетных смет (показатель d4 раздела 1 приложения 2)</v>
      </c>
      <c r="C154" s="19">
        <f>C148</f>
        <v>1</v>
      </c>
      <c r="D154" s="19">
        <f>D148</f>
        <v>1</v>
      </c>
      <c r="E154" s="19">
        <f t="shared" si="11"/>
        <v>0</v>
      </c>
      <c r="F154" s="19">
        <f t="shared" si="12"/>
        <v>1</v>
      </c>
    </row>
    <row r="155" spans="1:6" ht="15.75" x14ac:dyDescent="0.25">
      <c r="A155" s="19" t="str">
        <f>'Реестр бюджетных рисков'!A162</f>
        <v>10.5.1</v>
      </c>
      <c r="B155" s="19" t="str">
        <f>'Реестр бюджетных рисков'!F162</f>
        <v>Нарушение порядка составления, утверждения и ведения бюджетных смет (показатель d4 раздела 1 приложения 2)</v>
      </c>
      <c r="C155" s="19">
        <f>C148</f>
        <v>1</v>
      </c>
      <c r="D155" s="19">
        <f>D148</f>
        <v>1</v>
      </c>
      <c r="E155" s="19">
        <f t="shared" si="11"/>
        <v>0</v>
      </c>
      <c r="F155" s="19">
        <f t="shared" si="12"/>
        <v>1</v>
      </c>
    </row>
    <row r="156" spans="1:6" ht="15.75" x14ac:dyDescent="0.25">
      <c r="A156" s="19" t="str">
        <f>'Реестр бюджетных рисков'!A163</f>
        <v>10.5.2</v>
      </c>
      <c r="B156" s="19" t="str">
        <f>'Реестр бюджетных рисков'!F163</f>
        <v>Нарушение порядка составления, утверждения и ведения бюджетных смет (показатель d4 раздела 1 приложения 2)</v>
      </c>
      <c r="C156" s="19">
        <f>C148</f>
        <v>1</v>
      </c>
      <c r="D156" s="19">
        <f>D148</f>
        <v>1</v>
      </c>
      <c r="E156" s="19">
        <f t="shared" si="11"/>
        <v>0</v>
      </c>
      <c r="F156" s="19">
        <f t="shared" si="12"/>
        <v>1</v>
      </c>
    </row>
    <row r="157" spans="1:6" ht="15.75" x14ac:dyDescent="0.25">
      <c r="A157" s="19" t="str">
        <f>'Реестр бюджетных рисков'!A164</f>
        <v>10.5.3</v>
      </c>
      <c r="B157" s="19" t="str">
        <f>'Реестр бюджетных рисков'!F164</f>
        <v>Нарушение порядка составления, утверждения и ведения бюджетных смет (показатель d4 раздела 1 приложения 2)</v>
      </c>
      <c r="C157" s="19">
        <f>C148</f>
        <v>1</v>
      </c>
      <c r="D157" s="19">
        <f>D148</f>
        <v>1</v>
      </c>
      <c r="E157" s="19">
        <f t="shared" si="11"/>
        <v>0</v>
      </c>
      <c r="F157" s="19">
        <f t="shared" si="12"/>
        <v>1</v>
      </c>
    </row>
    <row r="158" spans="1:6" ht="15.75" x14ac:dyDescent="0.25">
      <c r="A158" s="19" t="str">
        <f>'Реестр бюджетных рисков'!A165</f>
        <v>10.5.4</v>
      </c>
      <c r="B158" s="19" t="str">
        <f>'Реестр бюджетных рисков'!F165</f>
        <v>Нарушение порядка составления, утверждения и ведения бюджетных смет (показатель d4 раздела 1 приложения 2)</v>
      </c>
      <c r="C158" s="19">
        <f>C148</f>
        <v>1</v>
      </c>
      <c r="D158" s="19">
        <f>D148</f>
        <v>1</v>
      </c>
      <c r="E158" s="19">
        <f t="shared" si="11"/>
        <v>0</v>
      </c>
      <c r="F158" s="19">
        <f t="shared" si="12"/>
        <v>1</v>
      </c>
    </row>
    <row r="159" spans="1:6" ht="15.75" x14ac:dyDescent="0.25">
      <c r="A159" s="19" t="str">
        <f>'Реестр бюджетных рисков'!A166</f>
        <v>10.6.1</v>
      </c>
      <c r="B159" s="19" t="str">
        <f>'Реестр бюджетных рисков'!F166</f>
        <v>Нарушение порядка составления, утверждения и ведения бюджетных смет (показатель d4 раздела 1 приложения 2)</v>
      </c>
      <c r="C159" s="19">
        <f>C148</f>
        <v>1</v>
      </c>
      <c r="D159" s="19">
        <f>D148</f>
        <v>1</v>
      </c>
      <c r="E159" s="19">
        <f t="shared" si="11"/>
        <v>0</v>
      </c>
      <c r="F159" s="19">
        <f t="shared" si="12"/>
        <v>1</v>
      </c>
    </row>
    <row r="160" spans="1:6" ht="15.75" x14ac:dyDescent="0.25">
      <c r="A160" s="19" t="str">
        <f>'Реестр бюджетных рисков'!A167</f>
        <v>10.6.2</v>
      </c>
      <c r="B160" s="19" t="str">
        <f>'Реестр бюджетных рисков'!F167</f>
        <v>Нарушение порядка составления, утверждения и ведения бюджетных смет (показатель d4 раздела 1 приложения 2)</v>
      </c>
      <c r="C160" s="19">
        <f>C148</f>
        <v>1</v>
      </c>
      <c r="D160" s="19">
        <f>D148</f>
        <v>1</v>
      </c>
      <c r="E160" s="19">
        <f t="shared" si="11"/>
        <v>0</v>
      </c>
      <c r="F160" s="19">
        <f t="shared" si="12"/>
        <v>1</v>
      </c>
    </row>
    <row r="161" spans="1:6" ht="15.75" x14ac:dyDescent="0.25">
      <c r="A161" s="19" t="str">
        <f>'Реестр бюджетных рисков'!A168</f>
        <v>10.6.3</v>
      </c>
      <c r="B161" s="19" t="str">
        <f>'Реестр бюджетных рисков'!F168</f>
        <v>Нарушение порядка составления, утверждения и ведения бюджетных смет (показатель d4 раздела 1 приложения 2)</v>
      </c>
      <c r="C161" s="19">
        <f>C148</f>
        <v>1</v>
      </c>
      <c r="D161" s="19">
        <f>D148</f>
        <v>1</v>
      </c>
      <c r="E161" s="19">
        <f t="shared" si="11"/>
        <v>0</v>
      </c>
      <c r="F161" s="19">
        <f t="shared" si="12"/>
        <v>1</v>
      </c>
    </row>
    <row r="162" spans="1:6" ht="15.75" x14ac:dyDescent="0.25">
      <c r="A162" s="19" t="str">
        <f>'Реестр бюджетных рисков'!A169</f>
        <v>10.7.1</v>
      </c>
      <c r="B162" s="19" t="str">
        <f>'Реестр бюджетных рисков'!F169</f>
        <v>Нарушение порядка составления, утверждения и ведения бюджетных смет (показатель d4 раздела 1 приложения 2)</v>
      </c>
      <c r="C162" s="19">
        <f>C148</f>
        <v>1</v>
      </c>
      <c r="D162" s="19">
        <f>D148</f>
        <v>1</v>
      </c>
      <c r="E162" s="19">
        <f t="shared" si="11"/>
        <v>0</v>
      </c>
      <c r="F162" s="19">
        <f t="shared" si="12"/>
        <v>1</v>
      </c>
    </row>
    <row r="163" spans="1:6" ht="15.75" x14ac:dyDescent="0.25">
      <c r="A163" s="19" t="str">
        <f>'Реестр бюджетных рисков'!A170</f>
        <v>10.8.1</v>
      </c>
      <c r="B163" s="19" t="str">
        <f>'Реестр бюджетных рисков'!F170</f>
        <v>Нарушение порядка составления, утверждения и ведения бюджетных смет (показатель d4 раздела 1 приложения 2)</v>
      </c>
      <c r="C163" s="19">
        <f>C148</f>
        <v>1</v>
      </c>
      <c r="D163" s="19">
        <f>D148</f>
        <v>1</v>
      </c>
      <c r="E163" s="19">
        <f t="shared" si="11"/>
        <v>0</v>
      </c>
      <c r="F163" s="19">
        <f t="shared" si="12"/>
        <v>1</v>
      </c>
    </row>
    <row r="164" spans="1:6" ht="15.75" x14ac:dyDescent="0.25">
      <c r="A164" s="19" t="str">
        <f>'Реестр бюджетных рисков'!A171</f>
        <v>10.8.2</v>
      </c>
      <c r="B164" s="19" t="str">
        <f>'Реестр бюджетных рисков'!F171</f>
        <v>Нарушение порядка составления, утверждения и ведения бюджетных смет (показатель d4 раздела 1 приложения 2)</v>
      </c>
      <c r="C164" s="19">
        <f>C148</f>
        <v>1</v>
      </c>
      <c r="D164" s="19">
        <f>D148</f>
        <v>1</v>
      </c>
      <c r="E164" s="19">
        <f t="shared" si="11"/>
        <v>0</v>
      </c>
      <c r="F164" s="19">
        <f t="shared" si="12"/>
        <v>1</v>
      </c>
    </row>
    <row r="165" spans="1:6" ht="15.75" x14ac:dyDescent="0.25">
      <c r="A165" s="19" t="str">
        <f>'Реестр бюджетных рисков'!A172</f>
        <v>10.8.3</v>
      </c>
      <c r="B165" s="19" t="str">
        <f>'Реестр бюджетных рисков'!F172</f>
        <v>Нарушение порядка составления, утверждения и ведения бюджетных смет (показатель d4 раздела 1 приложения 2)</v>
      </c>
      <c r="C165" s="19">
        <f>C148</f>
        <v>1</v>
      </c>
      <c r="D165" s="19">
        <f>D148</f>
        <v>1</v>
      </c>
      <c r="E165" s="19">
        <f t="shared" si="11"/>
        <v>0</v>
      </c>
      <c r="F165" s="19">
        <f t="shared" si="12"/>
        <v>1</v>
      </c>
    </row>
    <row r="166" spans="1:6" ht="15.75" x14ac:dyDescent="0.25">
      <c r="A166" s="19" t="str">
        <f>'Реестр бюджетных рисков'!A173</f>
        <v>10.9.1</v>
      </c>
      <c r="B166" s="19" t="str">
        <f>'Реестр бюджетных рисков'!F173</f>
        <v>Нарушение порядка составления, утверждения и ведения бюджетных смет (показатель d4 раздела 1 приложения 2)</v>
      </c>
      <c r="C166" s="19">
        <f>C148</f>
        <v>1</v>
      </c>
      <c r="D166" s="19">
        <f>D148</f>
        <v>1</v>
      </c>
      <c r="E166" s="19">
        <f t="shared" si="11"/>
        <v>0</v>
      </c>
      <c r="F166" s="19">
        <f t="shared" si="12"/>
        <v>1</v>
      </c>
    </row>
    <row r="167" spans="1:6" ht="15.75" x14ac:dyDescent="0.25">
      <c r="A167" s="19" t="str">
        <f>'Реестр бюджетных рисков'!A174</f>
        <v>10.9.2</v>
      </c>
      <c r="B167" s="19" t="str">
        <f>'Реестр бюджетных рисков'!F174</f>
        <v>Нарушение порядка составления, утверждения и ведения бюджетных смет (показатель d4 раздела 1 приложения 2)</v>
      </c>
      <c r="C167" s="19">
        <f>C148</f>
        <v>1</v>
      </c>
      <c r="D167" s="19">
        <f>D148</f>
        <v>1</v>
      </c>
      <c r="E167" s="19">
        <f t="shared" si="11"/>
        <v>0</v>
      </c>
      <c r="F167" s="19">
        <f t="shared" si="12"/>
        <v>1</v>
      </c>
    </row>
    <row r="168" spans="1:6" ht="15.75" x14ac:dyDescent="0.25">
      <c r="A168" s="19" t="str">
        <f>'Реестр бюджетных рисков'!A175</f>
        <v>10.9.3</v>
      </c>
      <c r="B168" s="19" t="str">
        <f>'Реестр бюджетных рисков'!F175</f>
        <v>Нарушение порядка составления, утверждения и ведения бюджетных смет (показатель d4 раздела 1 приложения 2)</v>
      </c>
      <c r="C168" s="19">
        <f>C148</f>
        <v>1</v>
      </c>
      <c r="D168" s="19">
        <f>D148</f>
        <v>1</v>
      </c>
      <c r="E168" s="19">
        <f t="shared" si="11"/>
        <v>0</v>
      </c>
      <c r="F168" s="19">
        <f t="shared" si="12"/>
        <v>1</v>
      </c>
    </row>
    <row r="169" spans="1:6" ht="15.75" x14ac:dyDescent="0.25">
      <c r="A169" s="19" t="str">
        <f>'Реестр бюджетных рисков'!A176</f>
        <v>10.10.1</v>
      </c>
      <c r="B169" s="19" t="str">
        <f>'Реестр бюджетных рисков'!F176</f>
        <v>Нарушение порядка составления, утверждения и ведения бюджетных смет (показатель d4 раздела 1 приложения 2)</v>
      </c>
      <c r="C169" s="19">
        <f>C148</f>
        <v>1</v>
      </c>
      <c r="D169" s="19">
        <f>D148</f>
        <v>1</v>
      </c>
      <c r="E169" s="19">
        <f t="shared" si="11"/>
        <v>0</v>
      </c>
      <c r="F169" s="19">
        <f t="shared" si="12"/>
        <v>1</v>
      </c>
    </row>
    <row r="170" spans="1:6" ht="15.75" x14ac:dyDescent="0.25">
      <c r="A170" s="19" t="str">
        <f>'Реестр бюджетных рисков'!A177</f>
        <v>10.11.1</v>
      </c>
      <c r="B170" s="19" t="str">
        <f>'Реестр бюджетных рисков'!F177</f>
        <v>Нарушение порядка составления, утверждения и ведения бюджетных смет (показатель d4 раздела 1 приложения 2)</v>
      </c>
      <c r="C170" s="19">
        <f>C148</f>
        <v>1</v>
      </c>
      <c r="D170" s="19">
        <f>D148</f>
        <v>1</v>
      </c>
      <c r="E170" s="19">
        <f t="shared" si="11"/>
        <v>0</v>
      </c>
      <c r="F170" s="19">
        <f t="shared" si="12"/>
        <v>1</v>
      </c>
    </row>
    <row r="171" spans="1:6" ht="15.75" x14ac:dyDescent="0.25">
      <c r="A171" s="19" t="str">
        <f>'Реестр бюджетных рисков'!A178</f>
        <v>10.11.2</v>
      </c>
      <c r="B171" s="19" t="str">
        <f>'Реестр бюджетных рисков'!F178</f>
        <v>Нарушение порядка составления, утверждения и ведения бюджетных смет (показатель d4 раздела 1 приложения 2)</v>
      </c>
      <c r="C171" s="19">
        <f>C148</f>
        <v>1</v>
      </c>
      <c r="D171" s="19">
        <f>D148</f>
        <v>1</v>
      </c>
      <c r="E171" s="19">
        <f t="shared" si="11"/>
        <v>0</v>
      </c>
      <c r="F171" s="19">
        <f t="shared" si="12"/>
        <v>1</v>
      </c>
    </row>
    <row r="172" spans="1:6" ht="15.75" x14ac:dyDescent="0.25">
      <c r="A172" s="19" t="str">
        <f>'Реестр бюджетных рисков'!A179</f>
        <v>10.11.3</v>
      </c>
      <c r="B172" s="19" t="str">
        <f>'Реестр бюджетных рисков'!F179</f>
        <v>Нарушение порядка составления, утверждения и ведения бюджетных смет (показатель d4 раздела 1 приложения 2)</v>
      </c>
      <c r="C172" s="19">
        <f>C148</f>
        <v>1</v>
      </c>
      <c r="D172" s="19">
        <f>D148</f>
        <v>1</v>
      </c>
      <c r="E172" s="19">
        <f t="shared" si="11"/>
        <v>0</v>
      </c>
      <c r="F172" s="19">
        <f t="shared" si="12"/>
        <v>1</v>
      </c>
    </row>
    <row r="173" spans="1:6" ht="15.75" x14ac:dyDescent="0.25">
      <c r="A173" s="19" t="str">
        <f>'Реестр бюджетных рисков'!A180</f>
        <v>10.12.1</v>
      </c>
      <c r="B173" s="19" t="str">
        <f>'Реестр бюджетных рисков'!F180</f>
        <v>Нарушение порядка составления, утверждения и ведения бюджетных смет (показатель d4 раздела 1 приложения 2)</v>
      </c>
      <c r="C173" s="19">
        <f>C148</f>
        <v>1</v>
      </c>
      <c r="D173" s="19">
        <f>D148</f>
        <v>1</v>
      </c>
      <c r="E173" s="19">
        <f t="shared" si="11"/>
        <v>0</v>
      </c>
      <c r="F173" s="19">
        <f t="shared" si="12"/>
        <v>1</v>
      </c>
    </row>
    <row r="174" spans="1:6" ht="15.75" x14ac:dyDescent="0.25">
      <c r="A174" s="19" t="str">
        <f>'Реестр бюджетных рисков'!A181</f>
        <v>10.12.2</v>
      </c>
      <c r="B174" s="19" t="str">
        <f>'Реестр бюджетных рисков'!F181</f>
        <v>Нарушение порядка составления, утверждения и ведения бюджетных смет (показатель d4 раздела 1 приложения 2)</v>
      </c>
      <c r="C174" s="19">
        <f>C148</f>
        <v>1</v>
      </c>
      <c r="D174" s="19">
        <f>D148</f>
        <v>1</v>
      </c>
      <c r="E174" s="19">
        <f t="shared" si="11"/>
        <v>0</v>
      </c>
      <c r="F174" s="19">
        <f t="shared" si="12"/>
        <v>1</v>
      </c>
    </row>
    <row r="175" spans="1:6" ht="15.75" x14ac:dyDescent="0.25">
      <c r="A175" s="19" t="str">
        <f>'Реестр бюджетных рисков'!A182</f>
        <v>10.12.3</v>
      </c>
      <c r="B175" s="19" t="str">
        <f>'Реестр бюджетных рисков'!F182</f>
        <v>Нарушение порядка составления, утверждения и ведения бюджетных смет (показатель d4 раздела 1 приложения 2)</v>
      </c>
      <c r="C175" s="19">
        <f>C148</f>
        <v>1</v>
      </c>
      <c r="D175" s="19">
        <f>D148</f>
        <v>1</v>
      </c>
      <c r="E175" s="19">
        <f t="shared" si="11"/>
        <v>0</v>
      </c>
      <c r="F175" s="19">
        <f t="shared" si="12"/>
        <v>1</v>
      </c>
    </row>
    <row r="176" spans="1:6" ht="15.75" x14ac:dyDescent="0.25">
      <c r="A176" s="19" t="str">
        <f>'Реестр бюджетных рисков'!A183</f>
        <v>10.13.1</v>
      </c>
      <c r="B176" s="19" t="str">
        <f>'Реестр бюджетных рисков'!F183</f>
        <v>Нарушение порядка составления, утверждения и ведения бюджетных смет (показатель d4 раздела 1 приложения 2)</v>
      </c>
      <c r="C176" s="19">
        <f>C148</f>
        <v>1</v>
      </c>
      <c r="D176" s="19">
        <f>D148</f>
        <v>1</v>
      </c>
      <c r="E176" s="19">
        <f t="shared" si="11"/>
        <v>0</v>
      </c>
      <c r="F176" s="19">
        <f t="shared" si="12"/>
        <v>1</v>
      </c>
    </row>
    <row r="177" spans="1:6" ht="15.75" x14ac:dyDescent="0.25">
      <c r="A177" s="19" t="str">
        <f>'Реестр бюджетных рисков'!A184</f>
        <v>10.13.2</v>
      </c>
      <c r="B177" s="19" t="str">
        <f>'Реестр бюджетных рисков'!F184</f>
        <v>Нарушение порядка составления, утверждения и ведения бюджетных смет (показатель d4 раздела 1 приложения 2)</v>
      </c>
      <c r="C177" s="19">
        <f>C148</f>
        <v>1</v>
      </c>
      <c r="D177" s="19">
        <f>D148</f>
        <v>1</v>
      </c>
      <c r="E177" s="19">
        <f t="shared" si="11"/>
        <v>0</v>
      </c>
      <c r="F177" s="19">
        <f t="shared" si="12"/>
        <v>1</v>
      </c>
    </row>
    <row r="178" spans="1:6" ht="15.75" x14ac:dyDescent="0.25">
      <c r="A178" s="19" t="str">
        <f>'Реестр бюджетных рисков'!A185</f>
        <v>10.13.3</v>
      </c>
      <c r="B178" s="19" t="str">
        <f>'Реестр бюджетных рисков'!F185</f>
        <v>Нарушение порядка составления, утверждения и ведения бюджетных смет (показатель d4 раздела 1 приложения 2)</v>
      </c>
      <c r="C178" s="19">
        <f>C148</f>
        <v>1</v>
      </c>
      <c r="D178" s="19">
        <f>D148</f>
        <v>1</v>
      </c>
      <c r="E178" s="19">
        <f t="shared" si="11"/>
        <v>0</v>
      </c>
      <c r="F178" s="19">
        <f t="shared" si="12"/>
        <v>1</v>
      </c>
    </row>
    <row r="179" spans="1:6" ht="15.75" x14ac:dyDescent="0.25">
      <c r="A179" s="19" t="str">
        <f>'Реестр бюджетных рисков'!A186</f>
        <v>10.14.1</v>
      </c>
      <c r="B179" s="19" t="str">
        <f>'Реестр бюджетных рисков'!F186</f>
        <v>Нарушение порядка составления, утверждения и ведения бюджетных смет (показатель d4 раздела 1 приложения 2)</v>
      </c>
      <c r="C179" s="19">
        <f>C148</f>
        <v>1</v>
      </c>
      <c r="D179" s="19">
        <f>D148</f>
        <v>1</v>
      </c>
      <c r="E179" s="19">
        <f t="shared" si="11"/>
        <v>0</v>
      </c>
      <c r="F179" s="19">
        <f t="shared" si="12"/>
        <v>1</v>
      </c>
    </row>
    <row r="180" spans="1:6" ht="15.75" x14ac:dyDescent="0.25">
      <c r="A180" s="19" t="str">
        <f>'Реестр бюджетных рисков'!A187</f>
        <v>10.15.1</v>
      </c>
      <c r="B180" s="19" t="str">
        <f>'Реестр бюджетных рисков'!F187</f>
        <v>Нарушение порядка составления, утверждения и ведения бюджетных смет (показатель d4 раздела 1 приложения 2)</v>
      </c>
      <c r="C180" s="19">
        <f>C148</f>
        <v>1</v>
      </c>
      <c r="D180" s="19">
        <f>D148</f>
        <v>1</v>
      </c>
      <c r="E180" s="19">
        <f t="shared" si="11"/>
        <v>0</v>
      </c>
      <c r="F180" s="19">
        <f t="shared" si="12"/>
        <v>1</v>
      </c>
    </row>
    <row r="181" spans="1:6" ht="15.75" x14ac:dyDescent="0.25">
      <c r="A181" s="19" t="str">
        <f>'Реестр бюджетных рисков'!A188</f>
        <v>10.15.2</v>
      </c>
      <c r="B181" s="19" t="str">
        <f>'Реестр бюджетных рисков'!F188</f>
        <v>Нарушение порядка составления, утверждения и ведения бюджетных смет (показатель d4 раздела 1 приложения 2)</v>
      </c>
      <c r="C181" s="19">
        <f>C148</f>
        <v>1</v>
      </c>
      <c r="D181" s="19">
        <f>D148</f>
        <v>1</v>
      </c>
      <c r="E181" s="19">
        <f t="shared" si="11"/>
        <v>0</v>
      </c>
      <c r="F181" s="19">
        <f t="shared" si="12"/>
        <v>1</v>
      </c>
    </row>
    <row r="182" spans="1:6" ht="15.75" x14ac:dyDescent="0.25">
      <c r="A182" s="19" t="str">
        <f>'Реестр бюджетных рисков'!A189</f>
        <v>10.16.1</v>
      </c>
      <c r="B182" s="19" t="str">
        <f>'Реестр бюджетных рисков'!F189</f>
        <v>Нарушение порядка составления, утверждения и ведения бюджетных смет (показатель d4 раздела 1 приложения 2)</v>
      </c>
      <c r="C182" s="19">
        <f>C148</f>
        <v>1</v>
      </c>
      <c r="D182" s="19">
        <f>D148</f>
        <v>1</v>
      </c>
      <c r="E182" s="19">
        <f t="shared" si="11"/>
        <v>0</v>
      </c>
      <c r="F182" s="19">
        <f t="shared" si="12"/>
        <v>1</v>
      </c>
    </row>
    <row r="183" spans="1:6" ht="15.75" x14ac:dyDescent="0.25">
      <c r="A183" s="19" t="str">
        <f>'Реестр бюджетных рисков'!A190</f>
        <v>10.16.2</v>
      </c>
      <c r="B183" s="19" t="str">
        <f>'Реестр бюджетных рисков'!F190</f>
        <v>Нарушение порядка составления, утверждения и ведения бюджетных смет (показатель d4 раздела 1 приложения 2)</v>
      </c>
      <c r="C183" s="19">
        <f>C148</f>
        <v>1</v>
      </c>
      <c r="D183" s="19">
        <f>D148</f>
        <v>1</v>
      </c>
      <c r="E183" s="19">
        <f t="shared" si="11"/>
        <v>0</v>
      </c>
      <c r="F183" s="19">
        <f t="shared" si="12"/>
        <v>1</v>
      </c>
    </row>
    <row r="184" spans="1:6" ht="15.75" x14ac:dyDescent="0.25">
      <c r="A184" s="19" t="str">
        <f>'Реестр бюджетных рисков'!A191</f>
        <v>10.17.1</v>
      </c>
      <c r="B184" s="19" t="str">
        <f>'Реестр бюджетных рисков'!F191</f>
        <v>Нарушение порядка составления, утверждения и ведения бюджетных смет (показатель d4 раздела 1 приложения 2)</v>
      </c>
      <c r="C184" s="19">
        <f>C148</f>
        <v>1</v>
      </c>
      <c r="D184" s="19">
        <f>D148</f>
        <v>1</v>
      </c>
      <c r="E184" s="19">
        <f t="shared" si="11"/>
        <v>0</v>
      </c>
      <c r="F184" s="19">
        <f t="shared" si="12"/>
        <v>1</v>
      </c>
    </row>
    <row r="185" spans="1:6" ht="15.75" x14ac:dyDescent="0.25">
      <c r="A185" s="19" t="str">
        <f>'Реестр бюджетных рисков'!A192</f>
        <v>10.17.2</v>
      </c>
      <c r="B185" s="19" t="str">
        <f>'Реестр бюджетных рисков'!F192</f>
        <v>Нарушение порядка составления, утверждения и ведения бюджетных смет (показатель d4 раздела 1 приложения 2)</v>
      </c>
      <c r="C185" s="19">
        <f>C148</f>
        <v>1</v>
      </c>
      <c r="D185" s="19">
        <f>D148</f>
        <v>1</v>
      </c>
      <c r="E185" s="19">
        <f t="shared" si="11"/>
        <v>0</v>
      </c>
      <c r="F185" s="19">
        <f t="shared" si="12"/>
        <v>1</v>
      </c>
    </row>
    <row r="186" spans="1:6" ht="15.75" x14ac:dyDescent="0.25">
      <c r="A186" s="19" t="str">
        <f>'Реестр бюджетных рисков'!A193</f>
        <v>10.17.3</v>
      </c>
      <c r="B186" s="19" t="str">
        <f>'Реестр бюджетных рисков'!F193</f>
        <v>Нарушение порядка составления, утверждения и ведения бюджетных смет (показатель d4 раздела 1 приложения 2)</v>
      </c>
      <c r="C186" s="19">
        <f>C148</f>
        <v>1</v>
      </c>
      <c r="D186" s="19">
        <f>D148</f>
        <v>1</v>
      </c>
      <c r="E186" s="19">
        <f t="shared" si="11"/>
        <v>0</v>
      </c>
      <c r="F186" s="19">
        <f t="shared" si="12"/>
        <v>1</v>
      </c>
    </row>
    <row r="187" spans="1:6" ht="15.75" x14ac:dyDescent="0.25">
      <c r="A187" s="19" t="str">
        <f>'Реестр бюджетных рисков'!A194</f>
        <v>10.18.1</v>
      </c>
      <c r="B187" s="19" t="str">
        <f>'Реестр бюджетных рисков'!F194</f>
        <v>Нарушение порядка составления, утверждения и ведения бюджетных смет (показатель d4 раздела 1 приложения 2)</v>
      </c>
      <c r="C187" s="19">
        <f>C148</f>
        <v>1</v>
      </c>
      <c r="D187" s="19">
        <f>D148</f>
        <v>1</v>
      </c>
      <c r="E187" s="19">
        <f t="shared" si="11"/>
        <v>0</v>
      </c>
      <c r="F187" s="19">
        <f t="shared" si="12"/>
        <v>1</v>
      </c>
    </row>
    <row r="188" spans="1:6" ht="15.75" x14ac:dyDescent="0.25">
      <c r="A188" s="19" t="str">
        <f>'Реестр бюджетных рисков'!A195</f>
        <v>10.18.2</v>
      </c>
      <c r="B188" s="19" t="str">
        <f>'Реестр бюджетных рисков'!F195</f>
        <v>Нарушение порядка составления, утверждения и ведения бюджетных смет (показатель d4 раздела 1 приложения 2)</v>
      </c>
      <c r="C188" s="19">
        <f>C148</f>
        <v>1</v>
      </c>
      <c r="D188" s="19">
        <f>D148</f>
        <v>1</v>
      </c>
      <c r="E188" s="19">
        <f t="shared" si="11"/>
        <v>0</v>
      </c>
      <c r="F188" s="19">
        <f t="shared" si="12"/>
        <v>1</v>
      </c>
    </row>
    <row r="189" spans="1:6" ht="15.75" x14ac:dyDescent="0.25">
      <c r="A189" s="19" t="str">
        <f>'Реестр бюджетных рисков'!A196</f>
        <v>10.18.3</v>
      </c>
      <c r="B189" s="19" t="str">
        <f>'Реестр бюджетных рисков'!F196</f>
        <v>Нарушение порядка составления, утверждения и ведения бюджетных смет (показатель d4 раздела 1 приложения 2)</v>
      </c>
      <c r="C189" s="19">
        <f>C148</f>
        <v>1</v>
      </c>
      <c r="D189" s="19">
        <f>D148</f>
        <v>1</v>
      </c>
      <c r="E189" s="19">
        <f t="shared" si="11"/>
        <v>0</v>
      </c>
      <c r="F189" s="19">
        <f t="shared" si="12"/>
        <v>1</v>
      </c>
    </row>
    <row r="190" spans="1:6" ht="15.75" x14ac:dyDescent="0.25">
      <c r="A190" s="19" t="str">
        <f>'Реестр бюджетных рисков'!A197</f>
        <v>10.19.1</v>
      </c>
      <c r="B190" s="19" t="str">
        <f>'Реестр бюджетных рисков'!F197</f>
        <v>Нарушение порядка составления, утверждения и ведения бюджетных смет (показатель d4 раздела 1 приложения 2)</v>
      </c>
      <c r="C190" s="19">
        <f>C148</f>
        <v>1</v>
      </c>
      <c r="D190" s="19">
        <f>D148</f>
        <v>1</v>
      </c>
      <c r="E190" s="19">
        <f t="shared" si="11"/>
        <v>0</v>
      </c>
      <c r="F190" s="19">
        <f t="shared" si="12"/>
        <v>1</v>
      </c>
    </row>
    <row r="191" spans="1:6" ht="15.75" x14ac:dyDescent="0.25">
      <c r="A191" s="19" t="str">
        <f>'Реестр бюджетных рисков'!A198</f>
        <v>10.19.2</v>
      </c>
      <c r="B191" s="19" t="str">
        <f>'Реестр бюджетных рисков'!F198</f>
        <v>Нарушение порядка составления, утверждения и ведения бюджетных смет (показатель d4 раздела 1 приложения 2)</v>
      </c>
      <c r="C191" s="19">
        <f>C148</f>
        <v>1</v>
      </c>
      <c r="D191" s="19">
        <f>D148</f>
        <v>1</v>
      </c>
      <c r="E191" s="19">
        <f t="shared" si="11"/>
        <v>0</v>
      </c>
      <c r="F191" s="19">
        <f t="shared" si="12"/>
        <v>1</v>
      </c>
    </row>
    <row r="192" spans="1:6" ht="15.75" x14ac:dyDescent="0.25">
      <c r="A192" s="19" t="str">
        <f>'Реестр бюджетных рисков'!A199</f>
        <v>10.20.1</v>
      </c>
      <c r="B192" s="19" t="str">
        <f>'Реестр бюджетных рисков'!F199</f>
        <v>Нарушение порядка составления, утверждения и ведения бюджетных смет (показатель d4 раздела 1 приложения 2)</v>
      </c>
      <c r="C192" s="19">
        <f>C148</f>
        <v>1</v>
      </c>
      <c r="D192" s="19">
        <f>D148</f>
        <v>1</v>
      </c>
      <c r="E192" s="19">
        <f t="shared" si="11"/>
        <v>0</v>
      </c>
      <c r="F192" s="19">
        <f t="shared" si="12"/>
        <v>1</v>
      </c>
    </row>
    <row r="193" spans="1:6" ht="15.75" x14ac:dyDescent="0.25">
      <c r="A193" s="19" t="str">
        <f>'Реестр бюджетных рисков'!A200</f>
        <v>10.20.2</v>
      </c>
      <c r="B193" s="19" t="str">
        <f>'Реестр бюджетных рисков'!F200</f>
        <v>Нарушение порядка составления, утверждения и ведения бюджетных смет (показатель d4 раздела 1 приложения 2)</v>
      </c>
      <c r="C193" s="19">
        <f>C148</f>
        <v>1</v>
      </c>
      <c r="D193" s="19">
        <f>D148</f>
        <v>1</v>
      </c>
      <c r="E193" s="19">
        <f t="shared" si="11"/>
        <v>0</v>
      </c>
      <c r="F193" s="19">
        <f t="shared" si="12"/>
        <v>1</v>
      </c>
    </row>
    <row r="194" spans="1:6" ht="15.75" x14ac:dyDescent="0.25">
      <c r="A194" s="19" t="str">
        <f>'Реестр бюджетных рисков'!A201</f>
        <v>10.21.1</v>
      </c>
      <c r="B194" s="19" t="str">
        <f>'Реестр бюджетных рисков'!F201</f>
        <v>Нарушение порядка составления, утверждения и ведения бюджетных смет (показатель d4 раздела 1 приложения 2)</v>
      </c>
      <c r="C194" s="19">
        <f>C148</f>
        <v>1</v>
      </c>
      <c r="D194" s="19">
        <f>D148</f>
        <v>1</v>
      </c>
      <c r="E194" s="19">
        <f t="shared" si="11"/>
        <v>0</v>
      </c>
      <c r="F194" s="19">
        <f t="shared" si="12"/>
        <v>1</v>
      </c>
    </row>
    <row r="195" spans="1:6" ht="15.75" x14ac:dyDescent="0.25">
      <c r="A195" s="19" t="str">
        <f>'Реестр бюджетных рисков'!A202</f>
        <v>10.21.2</v>
      </c>
      <c r="B195" s="19" t="str">
        <f>'Реестр бюджетных рисков'!F202</f>
        <v>Нарушение порядка составления, утверждения и ведения бюджетных смет (показатель d4 раздела 1 приложения 2)</v>
      </c>
      <c r="C195" s="19">
        <f>C148</f>
        <v>1</v>
      </c>
      <c r="D195" s="19">
        <f>D148</f>
        <v>1</v>
      </c>
      <c r="E195" s="19">
        <f t="shared" si="11"/>
        <v>0</v>
      </c>
      <c r="F195" s="19">
        <f t="shared" si="12"/>
        <v>1</v>
      </c>
    </row>
    <row r="196" spans="1:6" ht="15.75" x14ac:dyDescent="0.25">
      <c r="A196" s="19" t="str">
        <f>'Реестр бюджетных рисков'!A203</f>
        <v>10.21.3</v>
      </c>
      <c r="B196" s="19" t="str">
        <f>'Реестр бюджетных рисков'!F203</f>
        <v>Нарушение порядка составления, утверждения и ведения бюджетных смет (показатель d4 раздела 1 приложения 2)</v>
      </c>
      <c r="C196" s="19">
        <f>C148</f>
        <v>1</v>
      </c>
      <c r="D196" s="19">
        <f>D148</f>
        <v>1</v>
      </c>
      <c r="E196" s="19">
        <f t="shared" ref="E196:E259" si="13">IF(AND(ISNONTEXT(C196),ISNONTEXT(D196)),(D196-C196),(IF(AND(ISTEXT(C196),ISNONTEXT(D196)),(D196-F196),"Х")))</f>
        <v>0</v>
      </c>
      <c r="F196" s="19">
        <f t="shared" ref="F196:F259" si="14">IF(OR(B196="Х",B196="X"),"Х",1)</f>
        <v>1</v>
      </c>
    </row>
    <row r="197" spans="1:6" ht="15.75" x14ac:dyDescent="0.25">
      <c r="A197" s="19" t="str">
        <f>'Реестр бюджетных рисков'!A204</f>
        <v>10.22.1</v>
      </c>
      <c r="B197" s="19" t="str">
        <f>'Реестр бюджетных рисков'!F204</f>
        <v>Нарушение порядка составления, утверждения и ведения бюджетных смет (показатель d4 раздела 1 приложения 2)</v>
      </c>
      <c r="C197" s="19">
        <f>C148</f>
        <v>1</v>
      </c>
      <c r="D197" s="19">
        <f>D148</f>
        <v>1</v>
      </c>
      <c r="E197" s="19">
        <f t="shared" si="13"/>
        <v>0</v>
      </c>
      <c r="F197" s="19">
        <f t="shared" si="14"/>
        <v>1</v>
      </c>
    </row>
    <row r="198" spans="1:6" ht="15.75" x14ac:dyDescent="0.25">
      <c r="A198" s="19" t="str">
        <f>'Реестр бюджетных рисков'!A205</f>
        <v>10.22.2</v>
      </c>
      <c r="B198" s="19" t="str">
        <f>'Реестр бюджетных рисков'!F205</f>
        <v>Нарушение порядка составления, утверждения и ведения бюджетных смет (показатель d4 раздела 1 приложения 2)</v>
      </c>
      <c r="C198" s="19">
        <f>C148</f>
        <v>1</v>
      </c>
      <c r="D198" s="19">
        <f>D148</f>
        <v>1</v>
      </c>
      <c r="E198" s="19">
        <f t="shared" si="13"/>
        <v>0</v>
      </c>
      <c r="F198" s="19">
        <f t="shared" si="14"/>
        <v>1</v>
      </c>
    </row>
    <row r="199" spans="1:6" ht="15.75" x14ac:dyDescent="0.25">
      <c r="A199" s="19" t="str">
        <f>'Реестр бюджетных рисков'!A206</f>
        <v>10.22.3</v>
      </c>
      <c r="B199" s="19" t="str">
        <f>'Реестр бюджетных рисков'!F206</f>
        <v>Нарушение порядка составления, утверждения и ведения бюджетных смет (показатель d4 раздела 1 приложения 2)</v>
      </c>
      <c r="C199" s="19">
        <f>C148</f>
        <v>1</v>
      </c>
      <c r="D199" s="19">
        <f>D148</f>
        <v>1</v>
      </c>
      <c r="E199" s="19">
        <f t="shared" si="13"/>
        <v>0</v>
      </c>
      <c r="F199" s="19">
        <f t="shared" si="14"/>
        <v>1</v>
      </c>
    </row>
    <row r="200" spans="1:6" ht="15.75" x14ac:dyDescent="0.25">
      <c r="A200" s="19" t="str">
        <f>'Реестр бюджетных рисков'!A207</f>
        <v>10.23.1</v>
      </c>
      <c r="B200" s="19" t="str">
        <f>'Реестр бюджетных рисков'!F207</f>
        <v>Нарушение порядка составления, утверждения и ведения бюджетных смет (показатель d4 раздела 1 приложения 2)</v>
      </c>
      <c r="C200" s="19">
        <f>C148</f>
        <v>1</v>
      </c>
      <c r="D200" s="19">
        <f>D148</f>
        <v>1</v>
      </c>
      <c r="E200" s="19">
        <f t="shared" si="13"/>
        <v>0</v>
      </c>
      <c r="F200" s="19">
        <f t="shared" si="14"/>
        <v>1</v>
      </c>
    </row>
    <row r="201" spans="1:6" ht="15.75" x14ac:dyDescent="0.25">
      <c r="A201" s="6" t="str">
        <f>'Реестр бюджетных рисков'!A208</f>
        <v>11.1.1</v>
      </c>
      <c r="B201" s="6" t="str">
        <f>'Реестр бюджетных рисков'!F208</f>
        <v>Качество планирования поступлений доходов (показатель 1 приложения 3)</v>
      </c>
      <c r="C201" s="19">
        <f>C74</f>
        <v>1</v>
      </c>
      <c r="D201" s="19" t="str">
        <f>D74</f>
        <v>н</v>
      </c>
      <c r="E201" s="19" t="str">
        <f t="shared" si="13"/>
        <v>Х</v>
      </c>
      <c r="F201" s="19">
        <f t="shared" si="14"/>
        <v>1</v>
      </c>
    </row>
    <row r="202" spans="1:6" ht="15.75" x14ac:dyDescent="0.25">
      <c r="A202" s="6" t="str">
        <f>'Реестр бюджетных рисков'!A209</f>
        <v>11.1.2</v>
      </c>
      <c r="B202" s="6" t="str">
        <f>'Реестр бюджетных рисков'!F209</f>
        <v>Качество планирования поступлений доходов (показатель 1 приложения 3)</v>
      </c>
      <c r="C202" s="19">
        <f>C74</f>
        <v>1</v>
      </c>
      <c r="D202" s="19" t="str">
        <f>D74</f>
        <v>н</v>
      </c>
      <c r="E202" s="19" t="str">
        <f t="shared" si="13"/>
        <v>Х</v>
      </c>
      <c r="F202" s="19">
        <f t="shared" si="14"/>
        <v>1</v>
      </c>
    </row>
    <row r="203" spans="1:6" ht="15.75" x14ac:dyDescent="0.25">
      <c r="A203" s="6" t="str">
        <f>'Реестр бюджетных рисков'!A210</f>
        <v>11.2.1</v>
      </c>
      <c r="B203" s="6" t="str">
        <f>'Реестр бюджетных рисков'!F210</f>
        <v>Качество планирования поступлений доходов (показатель 1 приложения 3)</v>
      </c>
      <c r="C203" s="19">
        <f>C74</f>
        <v>1</v>
      </c>
      <c r="D203" s="19" t="str">
        <f>D74</f>
        <v>н</v>
      </c>
      <c r="E203" s="19" t="str">
        <f t="shared" si="13"/>
        <v>Х</v>
      </c>
      <c r="F203" s="19">
        <f t="shared" si="14"/>
        <v>1</v>
      </c>
    </row>
    <row r="204" spans="1:6" ht="15.75" x14ac:dyDescent="0.25">
      <c r="A204" s="6" t="str">
        <f>'Реестр бюджетных рисков'!A211</f>
        <v>11.2.2</v>
      </c>
      <c r="B204" s="6" t="str">
        <f>'Реестр бюджетных рисков'!F211</f>
        <v>Качество планирования поступлений доходов (показатель 1 приложения 3)</v>
      </c>
      <c r="C204" s="19">
        <f>C74</f>
        <v>1</v>
      </c>
      <c r="D204" s="19" t="str">
        <f>D74</f>
        <v>н</v>
      </c>
      <c r="E204" s="19" t="str">
        <f t="shared" si="13"/>
        <v>Х</v>
      </c>
      <c r="F204" s="19">
        <f t="shared" si="14"/>
        <v>1</v>
      </c>
    </row>
    <row r="205" spans="1:6" ht="15.75" x14ac:dyDescent="0.25">
      <c r="A205" s="6" t="str">
        <f>'Реестр бюджетных рисков'!A212</f>
        <v>11.2.3</v>
      </c>
      <c r="B205" s="6" t="str">
        <f>'Реестр бюджетных рисков'!F212</f>
        <v>Качество планирования поступлений доходов (показатель 1 приложения 3)</v>
      </c>
      <c r="C205" s="19">
        <f>C74</f>
        <v>1</v>
      </c>
      <c r="D205" s="19" t="str">
        <f>D74</f>
        <v>н</v>
      </c>
      <c r="E205" s="19" t="str">
        <f t="shared" si="13"/>
        <v>Х</v>
      </c>
      <c r="F205" s="19">
        <f t="shared" si="14"/>
        <v>1</v>
      </c>
    </row>
    <row r="206" spans="1:6" ht="15.75" x14ac:dyDescent="0.25">
      <c r="A206" s="6" t="str">
        <f>'Реестр бюджетных рисков'!A213</f>
        <v>11.3.1</v>
      </c>
      <c r="B206" s="6" t="str">
        <f>'Реестр бюджетных рисков'!F213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6" s="44">
        <v>1</v>
      </c>
      <c r="D206" s="44">
        <v>1</v>
      </c>
      <c r="E206" s="19">
        <f t="shared" si="13"/>
        <v>0</v>
      </c>
      <c r="F206" s="19">
        <f t="shared" si="14"/>
        <v>1</v>
      </c>
    </row>
    <row r="207" spans="1:6" ht="15.75" x14ac:dyDescent="0.25">
      <c r="A207" s="6" t="str">
        <f>'Реестр бюджетных рисков'!A214</f>
        <v>11.3.2</v>
      </c>
      <c r="B207" s="6" t="str">
        <f>'Реестр бюджетных рисков'!F214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7" s="19">
        <f>C206</f>
        <v>1</v>
      </c>
      <c r="D207" s="19">
        <f>D206</f>
        <v>1</v>
      </c>
      <c r="E207" s="19">
        <f t="shared" si="13"/>
        <v>0</v>
      </c>
      <c r="F207" s="19">
        <f t="shared" si="14"/>
        <v>1</v>
      </c>
    </row>
    <row r="208" spans="1:6" ht="15.75" x14ac:dyDescent="0.25">
      <c r="A208" s="6" t="str">
        <f>'Реестр бюджетных рисков'!A215</f>
        <v>11.4.1</v>
      </c>
      <c r="B208" s="6" t="str">
        <f>'Реестр бюджетных рисков'!F215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8" s="19">
        <f>C206</f>
        <v>1</v>
      </c>
      <c r="D208" s="19">
        <f>D206</f>
        <v>1</v>
      </c>
      <c r="E208" s="19">
        <f t="shared" si="13"/>
        <v>0</v>
      </c>
      <c r="F208" s="19">
        <f t="shared" si="14"/>
        <v>1</v>
      </c>
    </row>
    <row r="209" spans="1:6" ht="15.75" x14ac:dyDescent="0.25">
      <c r="A209" s="6" t="str">
        <f>'Реестр бюджетных рисков'!A216</f>
        <v>11.4.2</v>
      </c>
      <c r="B209" s="6" t="str">
        <f>'Реестр бюджетных рисков'!F216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9" s="19">
        <f>C206</f>
        <v>1</v>
      </c>
      <c r="D209" s="19">
        <f>D206</f>
        <v>1</v>
      </c>
      <c r="E209" s="19">
        <f t="shared" si="13"/>
        <v>0</v>
      </c>
      <c r="F209" s="19">
        <f t="shared" si="14"/>
        <v>1</v>
      </c>
    </row>
    <row r="210" spans="1:6" ht="15.75" x14ac:dyDescent="0.25">
      <c r="A210" s="6" t="str">
        <f>'Реестр бюджетных рисков'!A217</f>
        <v>11.5.1</v>
      </c>
      <c r="B210" s="6" t="str">
        <f>'Реестр бюджетных рисков'!F217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0" s="19">
        <f>C206</f>
        <v>1</v>
      </c>
      <c r="D210" s="19">
        <f>D206</f>
        <v>1</v>
      </c>
      <c r="E210" s="19">
        <f t="shared" si="13"/>
        <v>0</v>
      </c>
      <c r="F210" s="19">
        <f t="shared" si="14"/>
        <v>1</v>
      </c>
    </row>
    <row r="211" spans="1:6" ht="15.75" x14ac:dyDescent="0.25">
      <c r="A211" s="6" t="str">
        <f>'Реестр бюджетных рисков'!A218</f>
        <v>11.5.2</v>
      </c>
      <c r="B211" s="6" t="str">
        <f>'Реестр бюджетных рисков'!F218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1" s="19">
        <f>C206</f>
        <v>1</v>
      </c>
      <c r="D211" s="19">
        <f>D206</f>
        <v>1</v>
      </c>
      <c r="E211" s="19">
        <f t="shared" si="13"/>
        <v>0</v>
      </c>
      <c r="F211" s="19">
        <f t="shared" si="14"/>
        <v>1</v>
      </c>
    </row>
    <row r="212" spans="1:6" ht="15.75" x14ac:dyDescent="0.25">
      <c r="A212" s="6" t="str">
        <f>'Реестр бюджетных рисков'!A219</f>
        <v>11.5.3</v>
      </c>
      <c r="B212" s="6" t="str">
        <f>'Реестр бюджетных рисков'!F219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2" s="19">
        <f>C206</f>
        <v>1</v>
      </c>
      <c r="D212" s="19">
        <f>D206</f>
        <v>1</v>
      </c>
      <c r="E212" s="19">
        <f t="shared" si="13"/>
        <v>0</v>
      </c>
      <c r="F212" s="19">
        <f t="shared" si="14"/>
        <v>1</v>
      </c>
    </row>
    <row r="213" spans="1:6" ht="15.75" x14ac:dyDescent="0.25">
      <c r="A213" s="6" t="str">
        <f>'Реестр бюджетных рисков'!A220</f>
        <v>11.6.1</v>
      </c>
      <c r="B213" s="6" t="str">
        <f>'Реестр бюджетных рисков'!F220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3" s="19">
        <f>C206</f>
        <v>1</v>
      </c>
      <c r="D213" s="19">
        <f>D206</f>
        <v>1</v>
      </c>
      <c r="E213" s="19">
        <f t="shared" si="13"/>
        <v>0</v>
      </c>
      <c r="F213" s="19">
        <f t="shared" si="14"/>
        <v>1</v>
      </c>
    </row>
    <row r="214" spans="1:6" ht="15.75" x14ac:dyDescent="0.25">
      <c r="A214" s="6" t="str">
        <f>'Реестр бюджетных рисков'!A221</f>
        <v>11.6.2</v>
      </c>
      <c r="B214" s="6" t="str">
        <f>'Реестр бюджетных рисков'!F221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4" s="19">
        <f>C206</f>
        <v>1</v>
      </c>
      <c r="D214" s="19">
        <f>D206</f>
        <v>1</v>
      </c>
      <c r="E214" s="19">
        <f t="shared" si="13"/>
        <v>0</v>
      </c>
      <c r="F214" s="19">
        <f t="shared" si="14"/>
        <v>1</v>
      </c>
    </row>
    <row r="215" spans="1:6" ht="15.75" x14ac:dyDescent="0.25">
      <c r="A215" s="6" t="str">
        <f>'Реестр бюджетных рисков'!A222</f>
        <v>11.7.1</v>
      </c>
      <c r="B215" s="6" t="str">
        <f>'Реестр бюджетных рисков'!F222</f>
        <v>Х</v>
      </c>
      <c r="C215" s="19" t="str">
        <f>B215</f>
        <v>Х</v>
      </c>
      <c r="D215" s="19" t="str">
        <f>B215</f>
        <v>Х</v>
      </c>
      <c r="E215" s="19" t="str">
        <f t="shared" si="13"/>
        <v>Х</v>
      </c>
      <c r="F215" s="19" t="str">
        <f t="shared" si="14"/>
        <v>Х</v>
      </c>
    </row>
    <row r="216" spans="1:6" ht="15.75" x14ac:dyDescent="0.25">
      <c r="A216" s="6" t="str">
        <f>'Реестр бюджетных рисков'!A223</f>
        <v>11.7.2</v>
      </c>
      <c r="B216" s="6" t="str">
        <f>'Реестр бюджетных рисков'!F223</f>
        <v>Х</v>
      </c>
      <c r="C216" s="19" t="str">
        <f t="shared" ref="C216:C221" si="15">B216</f>
        <v>Х</v>
      </c>
      <c r="D216" s="19" t="str">
        <f t="shared" ref="D216:D221" si="16">B216</f>
        <v>Х</v>
      </c>
      <c r="E216" s="19" t="str">
        <f t="shared" si="13"/>
        <v>Х</v>
      </c>
      <c r="F216" s="19" t="str">
        <f t="shared" si="14"/>
        <v>Х</v>
      </c>
    </row>
    <row r="217" spans="1:6" ht="15.75" x14ac:dyDescent="0.25">
      <c r="A217" s="6" t="str">
        <f>'Реестр бюджетных рисков'!A224</f>
        <v>11.8.1</v>
      </c>
      <c r="B217" s="6" t="str">
        <f>'Реестр бюджетных рисков'!F224</f>
        <v>Х</v>
      </c>
      <c r="C217" s="19" t="str">
        <f t="shared" si="15"/>
        <v>Х</v>
      </c>
      <c r="D217" s="19" t="str">
        <f t="shared" si="16"/>
        <v>Х</v>
      </c>
      <c r="E217" s="19" t="str">
        <f t="shared" si="13"/>
        <v>Х</v>
      </c>
      <c r="F217" s="19" t="str">
        <f t="shared" si="14"/>
        <v>Х</v>
      </c>
    </row>
    <row r="218" spans="1:6" ht="15.75" x14ac:dyDescent="0.25">
      <c r="A218" s="6" t="str">
        <f>'Реестр бюджетных рисков'!A225</f>
        <v>11.8.2</v>
      </c>
      <c r="B218" s="6" t="str">
        <f>'Реестр бюджетных рисков'!F225</f>
        <v>Х</v>
      </c>
      <c r="C218" s="19" t="str">
        <f t="shared" si="15"/>
        <v>Х</v>
      </c>
      <c r="D218" s="19" t="str">
        <f t="shared" si="16"/>
        <v>Х</v>
      </c>
      <c r="E218" s="19" t="str">
        <f t="shared" si="13"/>
        <v>Х</v>
      </c>
      <c r="F218" s="19" t="str">
        <f t="shared" si="14"/>
        <v>Х</v>
      </c>
    </row>
    <row r="219" spans="1:6" ht="15.75" x14ac:dyDescent="0.25">
      <c r="A219" s="6" t="str">
        <f>'Реестр бюджетных рисков'!A226</f>
        <v>11.9.1</v>
      </c>
      <c r="B219" s="6" t="str">
        <f>'Реестр бюджетных рисков'!F226</f>
        <v>Х</v>
      </c>
      <c r="C219" s="19" t="str">
        <f t="shared" si="15"/>
        <v>Х</v>
      </c>
      <c r="D219" s="19" t="str">
        <f t="shared" si="16"/>
        <v>Х</v>
      </c>
      <c r="E219" s="19" t="str">
        <f t="shared" si="13"/>
        <v>Х</v>
      </c>
      <c r="F219" s="19" t="str">
        <f t="shared" si="14"/>
        <v>Х</v>
      </c>
    </row>
    <row r="220" spans="1:6" ht="15.75" x14ac:dyDescent="0.25">
      <c r="A220" s="6" t="str">
        <f>'Реестр бюджетных рисков'!A227</f>
        <v>11.9.2</v>
      </c>
      <c r="B220" s="6" t="str">
        <f>'Реестр бюджетных рисков'!F227</f>
        <v>Х</v>
      </c>
      <c r="C220" s="19" t="str">
        <f t="shared" si="15"/>
        <v>Х</v>
      </c>
      <c r="D220" s="19" t="str">
        <f t="shared" si="16"/>
        <v>Х</v>
      </c>
      <c r="E220" s="19" t="str">
        <f t="shared" si="13"/>
        <v>Х</v>
      </c>
      <c r="F220" s="19" t="str">
        <f t="shared" si="14"/>
        <v>Х</v>
      </c>
    </row>
    <row r="221" spans="1:6" ht="15.75" x14ac:dyDescent="0.25">
      <c r="A221" s="6" t="str">
        <f>'Реестр бюджетных рисков'!A228</f>
        <v>11.9.3</v>
      </c>
      <c r="B221" s="6" t="str">
        <f>'Реестр бюджетных рисков'!F228</f>
        <v>Х</v>
      </c>
      <c r="C221" s="19" t="str">
        <f t="shared" si="15"/>
        <v>Х</v>
      </c>
      <c r="D221" s="19" t="str">
        <f t="shared" si="16"/>
        <v>Х</v>
      </c>
      <c r="E221" s="19" t="str">
        <f t="shared" si="13"/>
        <v>Х</v>
      </c>
      <c r="F221" s="19" t="str">
        <f t="shared" si="14"/>
        <v>Х</v>
      </c>
    </row>
    <row r="222" spans="1:6" ht="15.75" x14ac:dyDescent="0.25">
      <c r="A222" s="6" t="str">
        <f>'Реестр бюджетных рисков'!A229</f>
        <v>12.1.1</v>
      </c>
      <c r="B222" s="6" t="str">
        <f>'Реестр бюджетных рисков'!F229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2" s="19">
        <f t="shared" ref="C222:D226" si="17">C206</f>
        <v>1</v>
      </c>
      <c r="D222" s="19">
        <f t="shared" si="17"/>
        <v>1</v>
      </c>
      <c r="E222" s="19">
        <f t="shared" si="13"/>
        <v>0</v>
      </c>
      <c r="F222" s="19">
        <f t="shared" si="14"/>
        <v>1</v>
      </c>
    </row>
    <row r="223" spans="1:6" ht="15.75" x14ac:dyDescent="0.25">
      <c r="A223" s="6" t="str">
        <f>'Реестр бюджетных рисков'!A230</f>
        <v>12.1.2</v>
      </c>
      <c r="B223" s="6" t="str">
        <f>'Реестр бюджетных рисков'!F230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3" s="19">
        <f t="shared" si="17"/>
        <v>1</v>
      </c>
      <c r="D223" s="19">
        <f t="shared" si="17"/>
        <v>1</v>
      </c>
      <c r="E223" s="19">
        <f t="shared" si="13"/>
        <v>0</v>
      </c>
      <c r="F223" s="19">
        <f t="shared" si="14"/>
        <v>1</v>
      </c>
    </row>
    <row r="224" spans="1:6" ht="15.75" x14ac:dyDescent="0.25">
      <c r="A224" s="6" t="str">
        <f>'Реестр бюджетных рисков'!A231</f>
        <v>12.1.3</v>
      </c>
      <c r="B224" s="6" t="str">
        <f>'Реестр бюджетных рисков'!F231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4" s="19">
        <f t="shared" si="17"/>
        <v>1</v>
      </c>
      <c r="D224" s="19">
        <f t="shared" si="17"/>
        <v>1</v>
      </c>
      <c r="E224" s="19">
        <f t="shared" si="13"/>
        <v>0</v>
      </c>
      <c r="F224" s="19">
        <f t="shared" si="14"/>
        <v>1</v>
      </c>
    </row>
    <row r="225" spans="1:6" ht="15.75" x14ac:dyDescent="0.25">
      <c r="A225" s="6" t="str">
        <f>'Реестр бюджетных рисков'!A232</f>
        <v>12.1.4</v>
      </c>
      <c r="B225" s="6" t="str">
        <f>'Реестр бюджетных рисков'!F232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5" s="19">
        <f t="shared" si="17"/>
        <v>1</v>
      </c>
      <c r="D225" s="19">
        <f t="shared" si="17"/>
        <v>1</v>
      </c>
      <c r="E225" s="19">
        <f t="shared" si="13"/>
        <v>0</v>
      </c>
      <c r="F225" s="19">
        <f t="shared" si="14"/>
        <v>1</v>
      </c>
    </row>
    <row r="226" spans="1:6" ht="15.75" x14ac:dyDescent="0.25">
      <c r="A226" s="6" t="str">
        <f>'Реестр бюджетных рисков'!A233</f>
        <v>12.1.5</v>
      </c>
      <c r="B226" s="6" t="str">
        <f>'Реестр бюджетных рисков'!F233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6" s="19">
        <f t="shared" si="17"/>
        <v>1</v>
      </c>
      <c r="D226" s="19">
        <f t="shared" si="17"/>
        <v>1</v>
      </c>
      <c r="E226" s="19">
        <f t="shared" si="13"/>
        <v>0</v>
      </c>
      <c r="F226" s="19">
        <f t="shared" si="14"/>
        <v>1</v>
      </c>
    </row>
    <row r="227" spans="1:6" ht="15.75" x14ac:dyDescent="0.25">
      <c r="A227" s="6" t="str">
        <f>'Реестр бюджетных рисков'!A234</f>
        <v>13.1.1</v>
      </c>
      <c r="B227" s="6" t="str">
        <f>'Реестр бюджетных рисков'!F234</f>
        <v>Отклонение плановых и фактических показателей при кассовом планировании (показатель е4 раздела 1 приложения 2)</v>
      </c>
      <c r="C227" s="44">
        <v>1</v>
      </c>
      <c r="D227" s="44">
        <v>1</v>
      </c>
      <c r="E227" s="19">
        <f t="shared" si="13"/>
        <v>0</v>
      </c>
      <c r="F227" s="19">
        <f t="shared" si="14"/>
        <v>1</v>
      </c>
    </row>
    <row r="228" spans="1:6" ht="15.75" x14ac:dyDescent="0.25">
      <c r="A228" s="6" t="str">
        <f>'Реестр бюджетных рисков'!A235</f>
        <v>13.1.2</v>
      </c>
      <c r="B228" s="6" t="str">
        <f>'Реестр бюджетных рисков'!F235</f>
        <v>Отклонение плановых и фактических показателей при кассовом планировании (показатель е4 раздела 1 приложения 2)</v>
      </c>
      <c r="C228" s="19">
        <f>C227</f>
        <v>1</v>
      </c>
      <c r="D228" s="19">
        <f>D227</f>
        <v>1</v>
      </c>
      <c r="E228" s="19">
        <f t="shared" si="13"/>
        <v>0</v>
      </c>
      <c r="F228" s="19">
        <f t="shared" si="14"/>
        <v>1</v>
      </c>
    </row>
    <row r="229" spans="1:6" ht="15.75" x14ac:dyDescent="0.25">
      <c r="A229" s="6" t="str">
        <f>'Реестр бюджетных рисков'!A236</f>
        <v>14.2.1</v>
      </c>
      <c r="B229" s="6" t="str">
        <f>'Реестр бюджетных рисков'!F236</f>
        <v xml:space="preserve">Отклонение плановых и фактических показателей при кассовом планировании (показатель е4 раздела 2 приложения 2) </v>
      </c>
      <c r="C229" s="78">
        <v>1</v>
      </c>
      <c r="D229" s="78">
        <v>1</v>
      </c>
      <c r="E229" s="19">
        <f t="shared" si="13"/>
        <v>0</v>
      </c>
      <c r="F229" s="19">
        <f t="shared" si="14"/>
        <v>1</v>
      </c>
    </row>
    <row r="230" spans="1:6" ht="15.75" x14ac:dyDescent="0.25">
      <c r="A230" s="6" t="str">
        <f>'Реестр бюджетных рисков'!A237</f>
        <v>14.3.1</v>
      </c>
      <c r="B230" s="6" t="str">
        <f>'Реестр бюджетных рисков'!F237</f>
        <v xml:space="preserve">Отклонение плановых и фактических показателей при кассовом планировании (показатель е4 раздела 2 приложения 2) </v>
      </c>
      <c r="C230" s="19">
        <f>$C$229</f>
        <v>1</v>
      </c>
      <c r="D230" s="19">
        <f>$D$229</f>
        <v>1</v>
      </c>
      <c r="E230" s="19">
        <f t="shared" si="13"/>
        <v>0</v>
      </c>
      <c r="F230" s="19">
        <f t="shared" si="14"/>
        <v>1</v>
      </c>
    </row>
    <row r="231" spans="1:6" ht="15.75" x14ac:dyDescent="0.25">
      <c r="A231" s="6" t="str">
        <f>'Реестр бюджетных рисков'!A238</f>
        <v>14.4.1</v>
      </c>
      <c r="B231" s="6" t="str">
        <f>'Реестр бюджетных рисков'!F238</f>
        <v xml:space="preserve">Отклонение плановых и фактических показателей при кассовом планировании (показатель е4 раздела 2 приложения 2) </v>
      </c>
      <c r="C231" s="19">
        <f t="shared" ref="C231:C235" si="18">$C$229</f>
        <v>1</v>
      </c>
      <c r="D231" s="19">
        <f t="shared" ref="D231:D235" si="19">$D$229</f>
        <v>1</v>
      </c>
      <c r="E231" s="19">
        <f t="shared" si="13"/>
        <v>0</v>
      </c>
      <c r="F231" s="19">
        <f t="shared" si="14"/>
        <v>1</v>
      </c>
    </row>
    <row r="232" spans="1:6" ht="15.75" x14ac:dyDescent="0.25">
      <c r="A232" s="6" t="str">
        <f>'Реестр бюджетных рисков'!A239</f>
        <v>14.4.2</v>
      </c>
      <c r="B232" s="6" t="str">
        <f>'Реестр бюджетных рисков'!F239</f>
        <v xml:space="preserve">Отклонение плановых и фактических показателей при кассовом планировании (показатель е4 раздела 2 приложения 2) </v>
      </c>
      <c r="C232" s="19">
        <f t="shared" si="18"/>
        <v>1</v>
      </c>
      <c r="D232" s="19">
        <f t="shared" si="19"/>
        <v>1</v>
      </c>
      <c r="E232" s="19">
        <f t="shared" si="13"/>
        <v>0</v>
      </c>
      <c r="F232" s="19">
        <f t="shared" si="14"/>
        <v>1</v>
      </c>
    </row>
    <row r="233" spans="1:6" ht="15.75" x14ac:dyDescent="0.25">
      <c r="A233" s="6" t="str">
        <f>'Реестр бюджетных рисков'!A240</f>
        <v>14.5.1</v>
      </c>
      <c r="B233" s="6" t="str">
        <f>'Реестр бюджетных рисков'!F240</f>
        <v xml:space="preserve">Отклонение плановых и фактических показателей при кассовом планировании (показатель е4 раздела 2 приложения 2) </v>
      </c>
      <c r="C233" s="19">
        <f t="shared" si="18"/>
        <v>1</v>
      </c>
      <c r="D233" s="19">
        <f t="shared" si="19"/>
        <v>1</v>
      </c>
      <c r="E233" s="19">
        <f t="shared" si="13"/>
        <v>0</v>
      </c>
      <c r="F233" s="19">
        <f t="shared" si="14"/>
        <v>1</v>
      </c>
    </row>
    <row r="234" spans="1:6" ht="15.75" x14ac:dyDescent="0.25">
      <c r="A234" s="6" t="str">
        <f>'Реестр бюджетных рисков'!A241</f>
        <v>14.6.1</v>
      </c>
      <c r="B234" s="6" t="str">
        <f>'Реестр бюджетных рисков'!F241</f>
        <v>Отклонение плановых и фактических показателей при кассовом планировании (показатель е4 раздела 2 приложения 2)</v>
      </c>
      <c r="C234" s="19">
        <f t="shared" si="18"/>
        <v>1</v>
      </c>
      <c r="D234" s="19">
        <f t="shared" si="19"/>
        <v>1</v>
      </c>
      <c r="E234" s="19">
        <f t="shared" si="13"/>
        <v>0</v>
      </c>
      <c r="F234" s="19">
        <f t="shared" si="14"/>
        <v>1</v>
      </c>
    </row>
    <row r="235" spans="1:6" ht="15.75" x14ac:dyDescent="0.25">
      <c r="A235" s="6" t="str">
        <f>'Реестр бюджетных рисков'!A242</f>
        <v>14.6.2</v>
      </c>
      <c r="B235" s="6" t="str">
        <f>'Реестр бюджетных рисков'!F242</f>
        <v>Отклонение плановых и фактических показателей при кассовом планировании (показатель е4 раздела 2 приложения 2)</v>
      </c>
      <c r="C235" s="19">
        <f t="shared" si="18"/>
        <v>1</v>
      </c>
      <c r="D235" s="19">
        <f t="shared" si="19"/>
        <v>1</v>
      </c>
      <c r="E235" s="19">
        <f t="shared" si="13"/>
        <v>0</v>
      </c>
      <c r="F235" s="19">
        <f t="shared" si="14"/>
        <v>1</v>
      </c>
    </row>
    <row r="236" spans="1:6" ht="15.75" x14ac:dyDescent="0.25">
      <c r="A236" s="6" t="str">
        <f>'Реестр бюджетных рисков'!A243</f>
        <v>15.1.1</v>
      </c>
      <c r="B236" s="6" t="str">
        <f>'Реестр бюджетных рисков'!F243</f>
        <v>Х</v>
      </c>
      <c r="C236" s="19" t="str">
        <f>B236</f>
        <v>Х</v>
      </c>
      <c r="D236" s="19" t="str">
        <f>B236</f>
        <v>Х</v>
      </c>
      <c r="E236" s="19" t="str">
        <f t="shared" si="13"/>
        <v>Х</v>
      </c>
      <c r="F236" s="19" t="str">
        <f t="shared" si="14"/>
        <v>Х</v>
      </c>
    </row>
    <row r="237" spans="1:6" ht="15.75" x14ac:dyDescent="0.25">
      <c r="A237" s="6" t="str">
        <f>'Реестр бюджетных рисков'!A244</f>
        <v>15.2.1</v>
      </c>
      <c r="B237" s="6" t="str">
        <f>'Реестр бюджетных рисков'!F244</f>
        <v>Несоблюдение правил планирования закупок (показатель d2 раздела 1 приложения 2)</v>
      </c>
      <c r="C237" s="44">
        <v>1</v>
      </c>
      <c r="D237" s="44">
        <v>1</v>
      </c>
      <c r="E237" s="19">
        <f t="shared" si="13"/>
        <v>0</v>
      </c>
      <c r="F237" s="19">
        <f t="shared" si="14"/>
        <v>1</v>
      </c>
    </row>
    <row r="238" spans="1:6" ht="15.75" x14ac:dyDescent="0.25">
      <c r="A238" s="6" t="str">
        <f>'Реестр бюджетных рисков'!A245</f>
        <v>15.2.2</v>
      </c>
      <c r="B238" s="6" t="str">
        <f>'Реестр бюджетных рисков'!F245</f>
        <v>Несоблюдение правил планирования закупок (показатель d2 раздела 1 приложения 2)</v>
      </c>
      <c r="C238" s="19">
        <f>C237</f>
        <v>1</v>
      </c>
      <c r="D238" s="19">
        <f>D237</f>
        <v>1</v>
      </c>
      <c r="E238" s="19">
        <f t="shared" si="13"/>
        <v>0</v>
      </c>
      <c r="F238" s="19">
        <f t="shared" si="14"/>
        <v>1</v>
      </c>
    </row>
    <row r="239" spans="1:6" ht="15.75" x14ac:dyDescent="0.25">
      <c r="A239" s="6" t="str">
        <f>'Реестр бюджетных рисков'!A246</f>
        <v>15.2.3</v>
      </c>
      <c r="B239" s="6" t="str">
        <f>'Реестр бюджетных рисков'!F246</f>
        <v>Несоблюдение правил планирования закупок (показатель d2 раздела 1 приложения 2)</v>
      </c>
      <c r="C239" s="19">
        <f>C237</f>
        <v>1</v>
      </c>
      <c r="D239" s="19">
        <f>D237</f>
        <v>1</v>
      </c>
      <c r="E239" s="19">
        <f t="shared" si="13"/>
        <v>0</v>
      </c>
      <c r="F239" s="19">
        <f t="shared" si="14"/>
        <v>1</v>
      </c>
    </row>
    <row r="240" spans="1:6" ht="15.75" x14ac:dyDescent="0.25">
      <c r="A240" s="6" t="str">
        <f>'Реестр бюджетных рисков'!A247</f>
        <v>15.2.4</v>
      </c>
      <c r="B240" s="6" t="str">
        <f>'Реестр бюджетных рисков'!F247</f>
        <v>Несоблюдение правил планирования закупок (показатель d2 раздела 1 приложения 2)</v>
      </c>
      <c r="C240" s="19">
        <f>C237</f>
        <v>1</v>
      </c>
      <c r="D240" s="19">
        <f>D237</f>
        <v>1</v>
      </c>
      <c r="E240" s="19">
        <f t="shared" si="13"/>
        <v>0</v>
      </c>
      <c r="F240" s="19">
        <f t="shared" si="14"/>
        <v>1</v>
      </c>
    </row>
    <row r="241" spans="1:6" ht="15.75" x14ac:dyDescent="0.25">
      <c r="A241" s="6" t="str">
        <f>'Реестр бюджетных рисков'!A248</f>
        <v>15.3.1</v>
      </c>
      <c r="B241" s="6" t="str">
        <f>'Реестр бюджетных рисков'!F248</f>
        <v>Несоблюдение правил планирования закупок (показатель d2 раздела 1 приложения 2)</v>
      </c>
      <c r="C241" s="19">
        <f>C237</f>
        <v>1</v>
      </c>
      <c r="D241" s="19">
        <f>D237</f>
        <v>1</v>
      </c>
      <c r="E241" s="19">
        <f t="shared" si="13"/>
        <v>0</v>
      </c>
      <c r="F241" s="19">
        <f t="shared" si="14"/>
        <v>1</v>
      </c>
    </row>
    <row r="242" spans="1:6" ht="15.75" x14ac:dyDescent="0.25">
      <c r="A242" s="6" t="str">
        <f>'Реестр бюджетных рисков'!A249</f>
        <v>15.3.2</v>
      </c>
      <c r="B242" s="6" t="str">
        <f>'Реестр бюджетных рисков'!F249</f>
        <v>Несоблюдение правил планирования закупок (показатель d2 раздела 1 приложения 2)</v>
      </c>
      <c r="C242" s="19">
        <f>C237</f>
        <v>1</v>
      </c>
      <c r="D242" s="19">
        <f>D237</f>
        <v>1</v>
      </c>
      <c r="E242" s="19">
        <f t="shared" si="13"/>
        <v>0</v>
      </c>
      <c r="F242" s="19">
        <f t="shared" si="14"/>
        <v>1</v>
      </c>
    </row>
    <row r="243" spans="1:6" ht="15.75" x14ac:dyDescent="0.25">
      <c r="A243" s="6" t="str">
        <f>'Реестр бюджетных рисков'!A250</f>
        <v>15.3.3</v>
      </c>
      <c r="B243" s="6" t="str">
        <f>'Реестр бюджетных рисков'!F250</f>
        <v>Несоблюдение правил планирования закупок (показатель d2 раздела 1 приложения 2)</v>
      </c>
      <c r="C243" s="19">
        <f>C237</f>
        <v>1</v>
      </c>
      <c r="D243" s="19">
        <f>D237</f>
        <v>1</v>
      </c>
      <c r="E243" s="19">
        <f t="shared" si="13"/>
        <v>0</v>
      </c>
      <c r="F243" s="19">
        <f t="shared" si="14"/>
        <v>1</v>
      </c>
    </row>
    <row r="244" spans="1:6" ht="15.75" x14ac:dyDescent="0.25">
      <c r="A244" s="6" t="str">
        <f>'Реестр бюджетных рисков'!A251</f>
        <v>15.3.4</v>
      </c>
      <c r="B244" s="6" t="str">
        <f>'Реестр бюджетных рисков'!F251</f>
        <v>Несоблюдение правил планирования закупок (показатель d2 раздела 1 приложения 2)</v>
      </c>
      <c r="C244" s="19">
        <f>C237</f>
        <v>1</v>
      </c>
      <c r="D244" s="19">
        <f>D237</f>
        <v>1</v>
      </c>
      <c r="E244" s="19">
        <f t="shared" si="13"/>
        <v>0</v>
      </c>
      <c r="F244" s="19">
        <f t="shared" si="14"/>
        <v>1</v>
      </c>
    </row>
    <row r="245" spans="1:6" ht="15.75" x14ac:dyDescent="0.25">
      <c r="A245" s="6" t="str">
        <f>'Реестр бюджетных рисков'!A252</f>
        <v>15.4.1</v>
      </c>
      <c r="B245" s="6" t="str">
        <f>'Реестр бюджетных рисков'!F252</f>
        <v>Несоблюдение правил планирования закупок (показатель d2 раздела 1 приложения 2)</v>
      </c>
      <c r="C245" s="19">
        <f>C237</f>
        <v>1</v>
      </c>
      <c r="D245" s="19">
        <f>D237</f>
        <v>1</v>
      </c>
      <c r="E245" s="19">
        <f t="shared" si="13"/>
        <v>0</v>
      </c>
      <c r="F245" s="19">
        <f t="shared" si="14"/>
        <v>1</v>
      </c>
    </row>
    <row r="246" spans="1:6" ht="15.75" x14ac:dyDescent="0.25">
      <c r="A246" s="6" t="str">
        <f>'Реестр бюджетных рисков'!A253</f>
        <v>15.4.2</v>
      </c>
      <c r="B246" s="6" t="str">
        <f>'Реестр бюджетных рисков'!F253</f>
        <v>Несоблюдение правил планирования закупок (показатель d2 раздела 1 приложения 2)</v>
      </c>
      <c r="C246" s="19">
        <f>C237</f>
        <v>1</v>
      </c>
      <c r="D246" s="19">
        <f>D237</f>
        <v>1</v>
      </c>
      <c r="E246" s="19">
        <f t="shared" si="13"/>
        <v>0</v>
      </c>
      <c r="F246" s="19">
        <f t="shared" si="14"/>
        <v>1</v>
      </c>
    </row>
    <row r="247" spans="1:6" ht="15.75" x14ac:dyDescent="0.25">
      <c r="A247" s="6" t="str">
        <f>'Реестр бюджетных рисков'!A254</f>
        <v>15.4.3</v>
      </c>
      <c r="B247" s="6" t="str">
        <f>'Реестр бюджетных рисков'!F254</f>
        <v>Несоблюдение правил планирования закупок (показатель d2 раздела 1 приложения 2)</v>
      </c>
      <c r="C247" s="19">
        <f>C237</f>
        <v>1</v>
      </c>
      <c r="D247" s="19">
        <f>D237</f>
        <v>1</v>
      </c>
      <c r="E247" s="19">
        <f t="shared" si="13"/>
        <v>0</v>
      </c>
      <c r="F247" s="19">
        <f t="shared" si="14"/>
        <v>1</v>
      </c>
    </row>
    <row r="248" spans="1:6" ht="15.75" x14ac:dyDescent="0.25">
      <c r="A248" s="6" t="str">
        <f>'Реестр бюджетных рисков'!A255</f>
        <v>15.4.4</v>
      </c>
      <c r="B248" s="6" t="str">
        <f>'Реестр бюджетных рисков'!F255</f>
        <v>Несоблюдение правил планирования закупок (показатель d2 раздела 1 приложения 2)</v>
      </c>
      <c r="C248" s="19">
        <f>C237</f>
        <v>1</v>
      </c>
      <c r="D248" s="19">
        <f>D237</f>
        <v>1</v>
      </c>
      <c r="E248" s="19">
        <f t="shared" si="13"/>
        <v>0</v>
      </c>
      <c r="F248" s="19">
        <f t="shared" si="14"/>
        <v>1</v>
      </c>
    </row>
    <row r="249" spans="1:6" ht="15.75" x14ac:dyDescent="0.25">
      <c r="A249" s="6" t="str">
        <f>'Реестр бюджетных рисков'!A256</f>
        <v>15.5.1</v>
      </c>
      <c r="B249" s="6" t="str">
        <f>'Реестр бюджетных рисков'!F256</f>
        <v>Равномерность осуществления кассовых расходов бюджета (показатель е5 раздела 1 приложения 2)</v>
      </c>
      <c r="C249" s="44">
        <v>1</v>
      </c>
      <c r="D249" s="44">
        <v>1</v>
      </c>
      <c r="E249" s="19">
        <f t="shared" si="13"/>
        <v>0</v>
      </c>
      <c r="F249" s="19">
        <f t="shared" si="14"/>
        <v>1</v>
      </c>
    </row>
    <row r="250" spans="1:6" ht="15.75" x14ac:dyDescent="0.25">
      <c r="A250" s="6" t="str">
        <f>'Реестр бюджетных рисков'!A257</f>
        <v>15.5.2</v>
      </c>
      <c r="B250" s="6" t="str">
        <f>'Реестр бюджетных рисков'!F257</f>
        <v>Несоблюдение правил планирования закупок (показатель d2 раздела 1 приложения 2)</v>
      </c>
      <c r="C250" s="19">
        <f>C237</f>
        <v>1</v>
      </c>
      <c r="D250" s="19">
        <f>D237</f>
        <v>1</v>
      </c>
      <c r="E250" s="19">
        <f t="shared" si="13"/>
        <v>0</v>
      </c>
      <c r="F250" s="19">
        <f t="shared" si="14"/>
        <v>1</v>
      </c>
    </row>
    <row r="251" spans="1:6" ht="15.75" x14ac:dyDescent="0.25">
      <c r="A251" s="6" t="str">
        <f>'Реестр бюджетных рисков'!A258</f>
        <v>15.5.3</v>
      </c>
      <c r="B251" s="6" t="str">
        <f>'Реестр бюджетных рисков'!F258</f>
        <v>Несоблюдение правил планирования закупок (показатель d2 раздела 1 приложения 2)</v>
      </c>
      <c r="C251" s="19">
        <f>C237</f>
        <v>1</v>
      </c>
      <c r="D251" s="19">
        <f>D237</f>
        <v>1</v>
      </c>
      <c r="E251" s="19">
        <f t="shared" si="13"/>
        <v>0</v>
      </c>
      <c r="F251" s="19">
        <f t="shared" si="14"/>
        <v>1</v>
      </c>
    </row>
    <row r="252" spans="1:6" ht="15.75" x14ac:dyDescent="0.25">
      <c r="A252" s="6" t="str">
        <f>'Реестр бюджетных рисков'!A259</f>
        <v>15.5.4</v>
      </c>
      <c r="B252" s="6" t="str">
        <f>'Реестр бюджетных рисков'!F259</f>
        <v>Несоблюдение правил планирования закупок (показатель d2 раздела 1 приложения 2)</v>
      </c>
      <c r="C252" s="19">
        <f>C237</f>
        <v>1</v>
      </c>
      <c r="D252" s="19">
        <f>D237</f>
        <v>1</v>
      </c>
      <c r="E252" s="19">
        <f t="shared" si="13"/>
        <v>0</v>
      </c>
      <c r="F252" s="19">
        <f t="shared" si="14"/>
        <v>1</v>
      </c>
    </row>
    <row r="253" spans="1:6" ht="15.75" x14ac:dyDescent="0.25">
      <c r="A253" s="6" t="str">
        <f>'Реестр бюджетных рисков'!A260</f>
        <v>15.5.5</v>
      </c>
      <c r="B253" s="6" t="str">
        <f>'Реестр бюджетных рисков'!F260</f>
        <v>Несоблюдение правил планирования закупок (показатель d2 раздела 1 приложения 2)</v>
      </c>
      <c r="C253" s="19">
        <f>C237</f>
        <v>1</v>
      </c>
      <c r="D253" s="19">
        <f>D237</f>
        <v>1</v>
      </c>
      <c r="E253" s="19">
        <f t="shared" si="13"/>
        <v>0</v>
      </c>
      <c r="F253" s="19">
        <f t="shared" si="14"/>
        <v>1</v>
      </c>
    </row>
    <row r="254" spans="1:6" ht="15.75" x14ac:dyDescent="0.25">
      <c r="A254" s="6" t="str">
        <f>'Реестр бюджетных рисков'!A261</f>
        <v>15.5.6</v>
      </c>
      <c r="B254" s="6" t="str">
        <f>'Реестр бюджетных рисков'!F261</f>
        <v>Несоблюдение правил планирования закупок (показатель d2 раздела 1 приложения 2)</v>
      </c>
      <c r="C254" s="19">
        <f>C237</f>
        <v>1</v>
      </c>
      <c r="D254" s="19">
        <f>D237</f>
        <v>1</v>
      </c>
      <c r="E254" s="19">
        <f t="shared" si="13"/>
        <v>0</v>
      </c>
      <c r="F254" s="19">
        <f t="shared" si="14"/>
        <v>1</v>
      </c>
    </row>
    <row r="255" spans="1:6" ht="15.75" x14ac:dyDescent="0.25">
      <c r="A255" s="6" t="str">
        <f>'Реестр бюджетных рисков'!A262</f>
        <v>15.6.1</v>
      </c>
      <c r="B255" s="6" t="str">
        <f>'Реестр бюджетных рисков'!F262</f>
        <v>Х</v>
      </c>
      <c r="C255" s="19" t="str">
        <f t="shared" ref="C255:C271" si="20">B255</f>
        <v>Х</v>
      </c>
      <c r="D255" s="19" t="str">
        <f t="shared" ref="D255:D271" si="21">B255</f>
        <v>Х</v>
      </c>
      <c r="E255" s="19" t="str">
        <f t="shared" si="13"/>
        <v>Х</v>
      </c>
      <c r="F255" s="19" t="str">
        <f t="shared" si="14"/>
        <v>Х</v>
      </c>
    </row>
    <row r="256" spans="1:6" ht="15.75" x14ac:dyDescent="0.25">
      <c r="A256" s="6" t="str">
        <f>'Реестр бюджетных рисков'!A263</f>
        <v>15.6.2</v>
      </c>
      <c r="B256" s="6" t="str">
        <f>'Реестр бюджетных рисков'!F263</f>
        <v>Х</v>
      </c>
      <c r="C256" s="19" t="str">
        <f t="shared" si="20"/>
        <v>Х</v>
      </c>
      <c r="D256" s="19" t="str">
        <f t="shared" si="21"/>
        <v>Х</v>
      </c>
      <c r="E256" s="19" t="str">
        <f t="shared" si="13"/>
        <v>Х</v>
      </c>
      <c r="F256" s="19" t="str">
        <f t="shared" si="14"/>
        <v>Х</v>
      </c>
    </row>
    <row r="257" spans="1:6" ht="15.75" x14ac:dyDescent="0.25">
      <c r="A257" s="6" t="str">
        <f>'Реестр бюджетных рисков'!A264</f>
        <v>15.7.1</v>
      </c>
      <c r="B257" s="6" t="str">
        <f>'Реестр бюджетных рисков'!F264</f>
        <v>Х</v>
      </c>
      <c r="C257" s="19" t="str">
        <f t="shared" si="20"/>
        <v>Х</v>
      </c>
      <c r="D257" s="19" t="str">
        <f t="shared" si="21"/>
        <v>Х</v>
      </c>
      <c r="E257" s="19" t="str">
        <f t="shared" si="13"/>
        <v>Х</v>
      </c>
      <c r="F257" s="19" t="str">
        <f t="shared" si="14"/>
        <v>Х</v>
      </c>
    </row>
    <row r="258" spans="1:6" ht="15.75" x14ac:dyDescent="0.25">
      <c r="A258" s="6" t="str">
        <f>'Реестр бюджетных рисков'!A265</f>
        <v>15.7.2</v>
      </c>
      <c r="B258" s="6" t="str">
        <f>'Реестр бюджетных рисков'!F265</f>
        <v>Х</v>
      </c>
      <c r="C258" s="19" t="str">
        <f t="shared" si="20"/>
        <v>Х</v>
      </c>
      <c r="D258" s="19" t="str">
        <f t="shared" si="21"/>
        <v>Х</v>
      </c>
      <c r="E258" s="19" t="str">
        <f t="shared" si="13"/>
        <v>Х</v>
      </c>
      <c r="F258" s="19" t="str">
        <f t="shared" si="14"/>
        <v>Х</v>
      </c>
    </row>
    <row r="259" spans="1:6" ht="15.75" x14ac:dyDescent="0.25">
      <c r="A259" s="6" t="str">
        <f>'Реестр бюджетных рисков'!A266</f>
        <v>15.8.1</v>
      </c>
      <c r="B259" s="6" t="str">
        <f>'Реестр бюджетных рисков'!F266</f>
        <v>Х</v>
      </c>
      <c r="C259" s="19" t="str">
        <f t="shared" si="20"/>
        <v>Х</v>
      </c>
      <c r="D259" s="19" t="str">
        <f t="shared" si="21"/>
        <v>Х</v>
      </c>
      <c r="E259" s="19" t="str">
        <f t="shared" si="13"/>
        <v>Х</v>
      </c>
      <c r="F259" s="19" t="str">
        <f t="shared" si="14"/>
        <v>Х</v>
      </c>
    </row>
    <row r="260" spans="1:6" ht="15.75" x14ac:dyDescent="0.25">
      <c r="A260" s="6" t="str">
        <f>'Реестр бюджетных рисков'!A267</f>
        <v>15.8.2</v>
      </c>
      <c r="B260" s="6" t="str">
        <f>'Реестр бюджетных рисков'!F267</f>
        <v>Х</v>
      </c>
      <c r="C260" s="19" t="str">
        <f t="shared" si="20"/>
        <v>Х</v>
      </c>
      <c r="D260" s="19" t="str">
        <f t="shared" si="21"/>
        <v>Х</v>
      </c>
      <c r="E260" s="19" t="str">
        <f t="shared" ref="E260:E323" si="22">IF(AND(ISNONTEXT(C260),ISNONTEXT(D260)),(D260-C260),(IF(AND(ISTEXT(C260),ISNONTEXT(D260)),(D260-F260),"Х")))</f>
        <v>Х</v>
      </c>
      <c r="F260" s="19" t="str">
        <f t="shared" ref="F260:F323" si="23">IF(OR(B260="Х",B260="X"),"Х",1)</f>
        <v>Х</v>
      </c>
    </row>
    <row r="261" spans="1:6" ht="15.75" x14ac:dyDescent="0.25">
      <c r="A261" s="6" t="str">
        <f>'Реестр бюджетных рисков'!A268</f>
        <v>15.9.1</v>
      </c>
      <c r="B261" s="6" t="str">
        <f>'Реестр бюджетных рисков'!F268</f>
        <v>Х</v>
      </c>
      <c r="C261" s="19" t="str">
        <f t="shared" si="20"/>
        <v>Х</v>
      </c>
      <c r="D261" s="19" t="str">
        <f t="shared" si="21"/>
        <v>Х</v>
      </c>
      <c r="E261" s="19" t="str">
        <f t="shared" si="22"/>
        <v>Х</v>
      </c>
      <c r="F261" s="19" t="str">
        <f t="shared" si="23"/>
        <v>Х</v>
      </c>
    </row>
    <row r="262" spans="1:6" ht="15.75" x14ac:dyDescent="0.25">
      <c r="A262" s="6" t="str">
        <f>'Реестр бюджетных рисков'!A269</f>
        <v>15.9.2</v>
      </c>
      <c r="B262" s="6" t="str">
        <f>'Реестр бюджетных рисков'!F269</f>
        <v>Х</v>
      </c>
      <c r="C262" s="19" t="str">
        <f t="shared" si="20"/>
        <v>Х</v>
      </c>
      <c r="D262" s="19" t="str">
        <f t="shared" si="21"/>
        <v>Х</v>
      </c>
      <c r="E262" s="19" t="str">
        <f t="shared" si="22"/>
        <v>Х</v>
      </c>
      <c r="F262" s="19" t="str">
        <f t="shared" si="23"/>
        <v>Х</v>
      </c>
    </row>
    <row r="263" spans="1:6" ht="15.75" x14ac:dyDescent="0.25">
      <c r="A263" s="6" t="str">
        <f>'Реестр бюджетных рисков'!A270</f>
        <v>15.10.1</v>
      </c>
      <c r="B263" s="6" t="str">
        <f>'Реестр бюджетных рисков'!F270</f>
        <v>Х</v>
      </c>
      <c r="C263" s="19" t="str">
        <f t="shared" si="20"/>
        <v>Х</v>
      </c>
      <c r="D263" s="19" t="str">
        <f t="shared" si="21"/>
        <v>Х</v>
      </c>
      <c r="E263" s="19" t="str">
        <f t="shared" si="22"/>
        <v>Х</v>
      </c>
      <c r="F263" s="19" t="str">
        <f t="shared" si="23"/>
        <v>Х</v>
      </c>
    </row>
    <row r="264" spans="1:6" ht="15.75" x14ac:dyDescent="0.25">
      <c r="A264" s="6" t="str">
        <f>'Реестр бюджетных рисков'!A271</f>
        <v>15.11.1</v>
      </c>
      <c r="B264" s="6" t="str">
        <f>'Реестр бюджетных рисков'!F271</f>
        <v>Х</v>
      </c>
      <c r="C264" s="19" t="str">
        <f t="shared" si="20"/>
        <v>Х</v>
      </c>
      <c r="D264" s="19" t="str">
        <f t="shared" si="21"/>
        <v>Х</v>
      </c>
      <c r="E264" s="19" t="str">
        <f t="shared" si="22"/>
        <v>Х</v>
      </c>
      <c r="F264" s="19" t="str">
        <f t="shared" si="23"/>
        <v>Х</v>
      </c>
    </row>
    <row r="265" spans="1:6" ht="15.75" x14ac:dyDescent="0.25">
      <c r="A265" s="6" t="str">
        <f>'Реестр бюджетных рисков'!A272</f>
        <v>15.11.2</v>
      </c>
      <c r="B265" s="6" t="str">
        <f>'Реестр бюджетных рисков'!F272</f>
        <v>Х</v>
      </c>
      <c r="C265" s="19" t="str">
        <f t="shared" si="20"/>
        <v>Х</v>
      </c>
      <c r="D265" s="19" t="str">
        <f t="shared" si="21"/>
        <v>Х</v>
      </c>
      <c r="E265" s="19" t="str">
        <f t="shared" si="22"/>
        <v>Х</v>
      </c>
      <c r="F265" s="19" t="str">
        <f t="shared" si="23"/>
        <v>Х</v>
      </c>
    </row>
    <row r="266" spans="1:6" ht="15.75" x14ac:dyDescent="0.25">
      <c r="A266" s="6" t="str">
        <f>'Реестр бюджетных рисков'!A273</f>
        <v>15.11.3</v>
      </c>
      <c r="B266" s="6" t="str">
        <f>'Реестр бюджетных рисков'!F273</f>
        <v>Х</v>
      </c>
      <c r="C266" s="19" t="str">
        <f t="shared" si="20"/>
        <v>Х</v>
      </c>
      <c r="D266" s="19" t="str">
        <f t="shared" si="21"/>
        <v>Х</v>
      </c>
      <c r="E266" s="19" t="str">
        <f t="shared" si="22"/>
        <v>Х</v>
      </c>
      <c r="F266" s="19" t="str">
        <f t="shared" si="23"/>
        <v>Х</v>
      </c>
    </row>
    <row r="267" spans="1:6" ht="15.75" x14ac:dyDescent="0.25">
      <c r="A267" s="6" t="str">
        <f>'Реестр бюджетных рисков'!A274</f>
        <v>15.12.1</v>
      </c>
      <c r="B267" s="6" t="str">
        <f>'Реестр бюджетных рисков'!F274</f>
        <v>Х</v>
      </c>
      <c r="C267" s="19" t="str">
        <f t="shared" si="20"/>
        <v>Х</v>
      </c>
      <c r="D267" s="19" t="str">
        <f t="shared" si="21"/>
        <v>Х</v>
      </c>
      <c r="E267" s="19" t="str">
        <f t="shared" si="22"/>
        <v>Х</v>
      </c>
      <c r="F267" s="19" t="str">
        <f t="shared" si="23"/>
        <v>Х</v>
      </c>
    </row>
    <row r="268" spans="1:6" ht="15.75" x14ac:dyDescent="0.25">
      <c r="A268" s="6" t="str">
        <f>'Реестр бюджетных рисков'!A275</f>
        <v>15.12.2</v>
      </c>
      <c r="B268" s="6" t="str">
        <f>'Реестр бюджетных рисков'!F275</f>
        <v>Х</v>
      </c>
      <c r="C268" s="19" t="str">
        <f t="shared" si="20"/>
        <v>Х</v>
      </c>
      <c r="D268" s="19" t="str">
        <f t="shared" si="21"/>
        <v>Х</v>
      </c>
      <c r="E268" s="19" t="str">
        <f t="shared" si="22"/>
        <v>Х</v>
      </c>
      <c r="F268" s="19" t="str">
        <f t="shared" si="23"/>
        <v>Х</v>
      </c>
    </row>
    <row r="269" spans="1:6" ht="15.75" x14ac:dyDescent="0.25">
      <c r="A269" s="6" t="str">
        <f>'Реестр бюджетных рисков'!A276</f>
        <v>15.13.1</v>
      </c>
      <c r="B269" s="6" t="str">
        <f>'Реестр бюджетных рисков'!F276</f>
        <v>Х</v>
      </c>
      <c r="C269" s="19" t="str">
        <f t="shared" si="20"/>
        <v>Х</v>
      </c>
      <c r="D269" s="19" t="str">
        <f t="shared" si="21"/>
        <v>Х</v>
      </c>
      <c r="E269" s="19" t="str">
        <f t="shared" si="22"/>
        <v>Х</v>
      </c>
      <c r="F269" s="19" t="str">
        <f t="shared" si="23"/>
        <v>Х</v>
      </c>
    </row>
    <row r="270" spans="1:6" ht="15.75" x14ac:dyDescent="0.25">
      <c r="A270" s="6" t="str">
        <f>'Реестр бюджетных рисков'!A277</f>
        <v>15.13.2</v>
      </c>
      <c r="B270" s="6" t="str">
        <f>'Реестр бюджетных рисков'!F277</f>
        <v>Х</v>
      </c>
      <c r="C270" s="19" t="str">
        <f t="shared" si="20"/>
        <v>Х</v>
      </c>
      <c r="D270" s="19" t="str">
        <f t="shared" si="21"/>
        <v>Х</v>
      </c>
      <c r="E270" s="19" t="str">
        <f t="shared" si="22"/>
        <v>Х</v>
      </c>
      <c r="F270" s="19" t="str">
        <f t="shared" si="23"/>
        <v>Х</v>
      </c>
    </row>
    <row r="271" spans="1:6" ht="15.75" x14ac:dyDescent="0.25">
      <c r="A271" s="6" t="str">
        <f>'Реестр бюджетных рисков'!A278</f>
        <v>15.14.1</v>
      </c>
      <c r="B271" s="6" t="str">
        <f>'Реестр бюджетных рисков'!F278</f>
        <v>Х</v>
      </c>
      <c r="C271" s="19" t="str">
        <f t="shared" si="20"/>
        <v>Х</v>
      </c>
      <c r="D271" s="19" t="str">
        <f t="shared" si="21"/>
        <v>Х</v>
      </c>
      <c r="E271" s="19" t="str">
        <f t="shared" si="22"/>
        <v>Х</v>
      </c>
      <c r="F271" s="19" t="str">
        <f t="shared" si="23"/>
        <v>Х</v>
      </c>
    </row>
    <row r="272" spans="1:6" ht="15.75" x14ac:dyDescent="0.25">
      <c r="A272" s="6" t="str">
        <f>'Реестр бюджетных рисков'!A279</f>
        <v>15.15.1</v>
      </c>
      <c r="B272" s="6" t="str">
        <f>'Реестр бюджетных рисков'!F279</f>
        <v>Иски по денежным обязательствам ПБС (в денежном выражении) (показатель е6 раздела 6 приложения 2)</v>
      </c>
      <c r="C272" s="44">
        <v>1</v>
      </c>
      <c r="D272" s="44">
        <v>1</v>
      </c>
      <c r="E272" s="19">
        <f t="shared" si="22"/>
        <v>0</v>
      </c>
      <c r="F272" s="19">
        <f t="shared" si="23"/>
        <v>1</v>
      </c>
    </row>
    <row r="273" spans="1:6" ht="15.75" x14ac:dyDescent="0.25">
      <c r="A273" s="6" t="str">
        <f>'Реестр бюджетных рисков'!A280</f>
        <v>15.15.2</v>
      </c>
      <c r="B273" s="6" t="str">
        <f>'Реестр бюджетных рисков'!F280</f>
        <v>Иски по денежным обязательствам ПБС (в денежном выражении) (показатель е6 раздела 6 приложения 2)</v>
      </c>
      <c r="C273" s="19">
        <f>C272</f>
        <v>1</v>
      </c>
      <c r="D273" s="19">
        <f>D272</f>
        <v>1</v>
      </c>
      <c r="E273" s="19">
        <f t="shared" si="22"/>
        <v>0</v>
      </c>
      <c r="F273" s="19">
        <f t="shared" si="23"/>
        <v>1</v>
      </c>
    </row>
    <row r="274" spans="1:6" ht="15.75" x14ac:dyDescent="0.25">
      <c r="A274" s="6" t="str">
        <f>'Реестр бюджетных рисков'!A281</f>
        <v>15.15.3</v>
      </c>
      <c r="B274" s="6" t="str">
        <f>'Реестр бюджетных рисков'!F281</f>
        <v>Х</v>
      </c>
      <c r="C274" s="19" t="str">
        <f>B274</f>
        <v>Х</v>
      </c>
      <c r="D274" s="19" t="str">
        <f>B274</f>
        <v>Х</v>
      </c>
      <c r="E274" s="19" t="str">
        <f t="shared" si="22"/>
        <v>Х</v>
      </c>
      <c r="F274" s="19" t="str">
        <f t="shared" si="23"/>
        <v>Х</v>
      </c>
    </row>
    <row r="275" spans="1:6" ht="15.75" x14ac:dyDescent="0.25">
      <c r="A275" s="6" t="str">
        <f>'Реестр бюджетных рисков'!A282</f>
        <v>15.15.4</v>
      </c>
      <c r="B275" s="6" t="str">
        <f>'Реестр бюджетных рисков'!F282</f>
        <v>Х</v>
      </c>
      <c r="C275" s="19" t="str">
        <f>B275</f>
        <v>Х</v>
      </c>
      <c r="D275" s="19" t="str">
        <f>B275</f>
        <v>Х</v>
      </c>
      <c r="E275" s="19" t="str">
        <f t="shared" si="22"/>
        <v>Х</v>
      </c>
      <c r="F275" s="19" t="str">
        <f t="shared" si="23"/>
        <v>Х</v>
      </c>
    </row>
    <row r="276" spans="1:6" ht="15.75" x14ac:dyDescent="0.25">
      <c r="A276" s="6" t="str">
        <f>'Реестр бюджетных рисков'!A283</f>
        <v>15.16.1</v>
      </c>
      <c r="B276" s="6" t="str">
        <f>'Реестр бюджетных рисков'!F283</f>
        <v>Х</v>
      </c>
      <c r="C276" s="19" t="str">
        <f>B276</f>
        <v>Х</v>
      </c>
      <c r="D276" s="19" t="str">
        <f>B276</f>
        <v>Х</v>
      </c>
      <c r="E276" s="19" t="str">
        <f t="shared" si="22"/>
        <v>Х</v>
      </c>
      <c r="F276" s="19" t="str">
        <f t="shared" si="23"/>
        <v>Х</v>
      </c>
    </row>
    <row r="277" spans="1:6" ht="15.75" x14ac:dyDescent="0.25">
      <c r="A277" s="6" t="str">
        <f>'Реестр бюджетных рисков'!A284</f>
        <v>15.17.1</v>
      </c>
      <c r="B277" s="6" t="str">
        <f>'Реестр бюджетных рисков'!F284</f>
        <v>Х</v>
      </c>
      <c r="C277" s="19" t="str">
        <f>B277</f>
        <v>Х</v>
      </c>
      <c r="D277" s="19" t="str">
        <f>B277</f>
        <v>Х</v>
      </c>
      <c r="E277" s="19" t="str">
        <f t="shared" si="22"/>
        <v>Х</v>
      </c>
      <c r="F277" s="19" t="str">
        <f t="shared" si="23"/>
        <v>Х</v>
      </c>
    </row>
    <row r="278" spans="1:6" ht="15.75" x14ac:dyDescent="0.25">
      <c r="A278" s="6" t="str">
        <f>'Реестр бюджетных рисков'!A285</f>
        <v>15.18.1</v>
      </c>
      <c r="B278" s="6" t="str">
        <f>'Реестр бюджетных рисков'!F285</f>
        <v>Доля исполнения СБР (показатель е1 раздела 1 приложения 2)</v>
      </c>
      <c r="C278" s="44">
        <v>1</v>
      </c>
      <c r="D278" s="44">
        <v>1</v>
      </c>
      <c r="E278" s="19">
        <f t="shared" si="22"/>
        <v>0</v>
      </c>
      <c r="F278" s="19">
        <f t="shared" si="23"/>
        <v>1</v>
      </c>
    </row>
    <row r="279" spans="1:6" ht="15.75" x14ac:dyDescent="0.25">
      <c r="A279" s="6" t="str">
        <f>'Реестр бюджетных рисков'!A286</f>
        <v>15.18.2</v>
      </c>
      <c r="B279" s="6" t="str">
        <f>'Реестр бюджетных рисков'!F286</f>
        <v>Доля исполнения СБР (показатель е1 раздела 1 приложения 2)</v>
      </c>
      <c r="C279" s="19">
        <f>C278</f>
        <v>1</v>
      </c>
      <c r="D279" s="19">
        <f>D278</f>
        <v>1</v>
      </c>
      <c r="E279" s="19">
        <f t="shared" si="22"/>
        <v>0</v>
      </c>
      <c r="F279" s="19">
        <f t="shared" si="23"/>
        <v>1</v>
      </c>
    </row>
    <row r="280" spans="1:6" ht="15.75" x14ac:dyDescent="0.25">
      <c r="A280" s="6" t="str">
        <f>'Реестр бюджетных рисков'!A287</f>
        <v>15.18.3</v>
      </c>
      <c r="B280" s="6" t="str">
        <f>'Реестр бюджетных рисков'!F287</f>
        <v>Х</v>
      </c>
      <c r="C280" s="19" t="str">
        <f>B280</f>
        <v>Х</v>
      </c>
      <c r="D280" s="19" t="str">
        <f>B280</f>
        <v>Х</v>
      </c>
      <c r="E280" s="19" t="str">
        <f t="shared" si="22"/>
        <v>Х</v>
      </c>
      <c r="F280" s="19" t="str">
        <f t="shared" si="23"/>
        <v>Х</v>
      </c>
    </row>
    <row r="281" spans="1:6" ht="15.75" x14ac:dyDescent="0.25">
      <c r="A281" s="6" t="str">
        <f>'Реестр бюджетных рисков'!A288</f>
        <v>16.1.1</v>
      </c>
      <c r="B281" s="6" t="str">
        <f>'Реестр бюджетных рисков'!F288</f>
        <v>Х</v>
      </c>
      <c r="C281" s="19" t="str">
        <f>B281</f>
        <v>Х</v>
      </c>
      <c r="D281" s="19" t="str">
        <f>B281</f>
        <v>Х</v>
      </c>
      <c r="E281" s="19" t="str">
        <f t="shared" si="22"/>
        <v>Х</v>
      </c>
      <c r="F281" s="19" t="str">
        <f t="shared" si="23"/>
        <v>Х</v>
      </c>
    </row>
    <row r="282" spans="1:6" ht="15.75" x14ac:dyDescent="0.25">
      <c r="A282" s="6" t="str">
        <f>'Реестр бюджетных рисков'!A289</f>
        <v>16.2.1</v>
      </c>
      <c r="B282" s="6" t="str">
        <f>'Реестр бюджетных рисков'!F289</f>
        <v>Объем незавершенного строительства (показатель е8 раздела 3 приложения 2)</v>
      </c>
      <c r="C282" s="44">
        <v>1</v>
      </c>
      <c r="D282" s="44">
        <v>1</v>
      </c>
      <c r="E282" s="19">
        <f t="shared" si="22"/>
        <v>0</v>
      </c>
      <c r="F282" s="19">
        <f t="shared" si="23"/>
        <v>1</v>
      </c>
    </row>
    <row r="283" spans="1:6" ht="15.75" x14ac:dyDescent="0.25">
      <c r="A283" s="6" t="str">
        <f>'Реестр бюджетных рисков'!A290</f>
        <v>16.3.1</v>
      </c>
      <c r="B283" s="6" t="str">
        <f>'Реестр бюджетных рисков'!F290</f>
        <v>Нарушение правил, условий предоставления бюджетных инвестиций, субсидий (показатель d4 раздела 3 приложения 2)</v>
      </c>
      <c r="C283" s="44">
        <v>1</v>
      </c>
      <c r="D283" s="44">
        <v>1</v>
      </c>
      <c r="E283" s="19">
        <f t="shared" si="22"/>
        <v>0</v>
      </c>
      <c r="F283" s="19">
        <f t="shared" si="23"/>
        <v>1</v>
      </c>
    </row>
    <row r="284" spans="1:6" ht="15.75" x14ac:dyDescent="0.25">
      <c r="A284" s="6" t="str">
        <f>'Реестр бюджетных рисков'!A291</f>
        <v>16.4.1</v>
      </c>
      <c r="B284" s="6" t="str">
        <f>'Реестр бюджетных рисков'!F291</f>
        <v>Объем незавершенного строительства (показатель е8 раздела 3 приложения 2)</v>
      </c>
      <c r="C284" s="19">
        <f>C282</f>
        <v>1</v>
      </c>
      <c r="D284" s="19">
        <f>D282</f>
        <v>1</v>
      </c>
      <c r="E284" s="19">
        <f t="shared" si="22"/>
        <v>0</v>
      </c>
      <c r="F284" s="19">
        <f t="shared" si="23"/>
        <v>1</v>
      </c>
    </row>
    <row r="285" spans="1:6" ht="15.75" x14ac:dyDescent="0.25">
      <c r="A285" s="6" t="str">
        <f>'Реестр бюджетных рисков'!A292</f>
        <v>16.4.2</v>
      </c>
      <c r="B285" s="6" t="str">
        <f>'Реестр бюджетных рисков'!F292</f>
        <v>Нарушение правил, условий предоставления бюджетных инвестиций, субсидий (показатель d4 раздела 3 приложения 2)</v>
      </c>
      <c r="C285" s="19">
        <f>C283</f>
        <v>1</v>
      </c>
      <c r="D285" s="19">
        <f>D283</f>
        <v>1</v>
      </c>
      <c r="E285" s="19">
        <f t="shared" si="22"/>
        <v>0</v>
      </c>
      <c r="F285" s="19">
        <f t="shared" si="23"/>
        <v>1</v>
      </c>
    </row>
    <row r="286" spans="1:6" ht="15.75" x14ac:dyDescent="0.25">
      <c r="A286" s="6" t="str">
        <f>'Реестр бюджетных рисков'!A293</f>
        <v>16.5.1</v>
      </c>
      <c r="B286" s="6" t="str">
        <f>'Реестр бюджетных рисков'!F293</f>
        <v>Нарушение правил, условий предоставления бюджетных инвестиций, субсидий (показатель d4 раздела 3 приложения 2)</v>
      </c>
      <c r="C286" s="19">
        <f>C283</f>
        <v>1</v>
      </c>
      <c r="D286" s="19">
        <f>D283</f>
        <v>1</v>
      </c>
      <c r="E286" s="19">
        <f t="shared" si="22"/>
        <v>0</v>
      </c>
      <c r="F286" s="19">
        <f t="shared" si="23"/>
        <v>1</v>
      </c>
    </row>
    <row r="287" spans="1:6" ht="15.75" x14ac:dyDescent="0.25">
      <c r="A287" s="6" t="str">
        <f>'Реестр бюджетных рисков'!A294</f>
        <v>16.6.1</v>
      </c>
      <c r="B287" s="6" t="str">
        <f>'Реестр бюджетных рисков'!F294</f>
        <v>Отклонение плановых и фактических показателей при кассовом планировании (показатель е4 раздела 3 приложения 2)</v>
      </c>
      <c r="C287" s="44">
        <v>1</v>
      </c>
      <c r="D287" s="44">
        <v>1</v>
      </c>
      <c r="E287" s="19">
        <f t="shared" si="22"/>
        <v>0</v>
      </c>
      <c r="F287" s="19">
        <f t="shared" si="23"/>
        <v>1</v>
      </c>
    </row>
    <row r="288" spans="1:6" ht="15.75" x14ac:dyDescent="0.25">
      <c r="A288" s="6" t="str">
        <f>'Реестр бюджетных рисков'!A295</f>
        <v>16.6.2</v>
      </c>
      <c r="B288" s="6" t="str">
        <f>'Реестр бюджетных рисков'!F295</f>
        <v>Отклонение плановых и фактических показателей при кассовом планировании (показатель е4 раздела 3 приложения 2)</v>
      </c>
      <c r="C288" s="19">
        <f>C287</f>
        <v>1</v>
      </c>
      <c r="D288" s="19">
        <f>D287</f>
        <v>1</v>
      </c>
      <c r="E288" s="19">
        <f t="shared" si="22"/>
        <v>0</v>
      </c>
      <c r="F288" s="19">
        <f t="shared" si="23"/>
        <v>1</v>
      </c>
    </row>
    <row r="289" spans="1:6" ht="15.75" x14ac:dyDescent="0.25">
      <c r="A289" s="6" t="str">
        <f>'Реестр бюджетных рисков'!A296</f>
        <v>16.6.3</v>
      </c>
      <c r="B289" s="6" t="str">
        <f>'Реестр бюджетных рисков'!F296</f>
        <v>Х</v>
      </c>
      <c r="C289" s="19" t="str">
        <f>B289</f>
        <v>Х</v>
      </c>
      <c r="D289" s="19" t="str">
        <f>B289</f>
        <v>Х</v>
      </c>
      <c r="E289" s="19" t="str">
        <f t="shared" si="22"/>
        <v>Х</v>
      </c>
      <c r="F289" s="19" t="str">
        <f t="shared" si="23"/>
        <v>Х</v>
      </c>
    </row>
    <row r="290" spans="1:6" ht="15.75" x14ac:dyDescent="0.25">
      <c r="A290" s="6" t="str">
        <f>'Реестр бюджетных рисков'!A297</f>
        <v>16.6.4</v>
      </c>
      <c r="B290" s="6" t="str">
        <f>'Реестр бюджетных рисков'!F297</f>
        <v>Х</v>
      </c>
      <c r="C290" s="19" t="str">
        <f>B290</f>
        <v>Х</v>
      </c>
      <c r="D290" s="19" t="str">
        <f>B290</f>
        <v>Х</v>
      </c>
      <c r="E290" s="19" t="str">
        <f t="shared" si="22"/>
        <v>Х</v>
      </c>
      <c r="F290" s="19" t="str">
        <f t="shared" si="23"/>
        <v>Х</v>
      </c>
    </row>
    <row r="291" spans="1:6" ht="15.75" x14ac:dyDescent="0.25">
      <c r="A291" s="6" t="str">
        <f>'Реестр бюджетных рисков'!A298</f>
        <v>16.7.1</v>
      </c>
      <c r="B291" s="6" t="str">
        <f>'Реестр бюджетных рисков'!F298</f>
        <v>Доля неиспользованных на конец года бюджетных ассигнований (показатель е6 раздела 3 приложения 2)</v>
      </c>
      <c r="C291" s="44">
        <v>1</v>
      </c>
      <c r="D291" s="44">
        <v>1</v>
      </c>
      <c r="E291" s="19">
        <f t="shared" si="22"/>
        <v>0</v>
      </c>
      <c r="F291" s="19">
        <f t="shared" si="23"/>
        <v>1</v>
      </c>
    </row>
    <row r="292" spans="1:6" ht="15.75" x14ac:dyDescent="0.25">
      <c r="A292" s="6" t="str">
        <f>'Реестр бюджетных рисков'!A299</f>
        <v>16.7.2</v>
      </c>
      <c r="B292" s="6" t="str">
        <f>'Реестр бюджетных рисков'!F299</f>
        <v>Объем незавершенного строительства (показатель е8 раздела 3 приложения 2)</v>
      </c>
      <c r="C292" s="19">
        <f>C282</f>
        <v>1</v>
      </c>
      <c r="D292" s="19">
        <f>D282</f>
        <v>1</v>
      </c>
      <c r="E292" s="19">
        <f t="shared" si="22"/>
        <v>0</v>
      </c>
      <c r="F292" s="19">
        <f t="shared" si="23"/>
        <v>1</v>
      </c>
    </row>
    <row r="293" spans="1:6" ht="15.75" x14ac:dyDescent="0.25">
      <c r="A293" s="6" t="str">
        <f>'Реестр бюджетных рисков'!A300</f>
        <v>16.8.1</v>
      </c>
      <c r="B293" s="6" t="str">
        <f>'Реестр бюджетных рисков'!F300</f>
        <v>Объем незавершенного строительства (показатель е8 раздела 3 приложения 2)</v>
      </c>
      <c r="C293" s="19">
        <f>C282</f>
        <v>1</v>
      </c>
      <c r="D293" s="19">
        <f>D282</f>
        <v>1</v>
      </c>
      <c r="E293" s="19">
        <f t="shared" si="22"/>
        <v>0</v>
      </c>
      <c r="F293" s="19">
        <f t="shared" si="23"/>
        <v>1</v>
      </c>
    </row>
    <row r="294" spans="1:6" ht="15.75" x14ac:dyDescent="0.25">
      <c r="A294" s="6" t="str">
        <f>'Реестр бюджетных рисков'!A301</f>
        <v>16.8.2</v>
      </c>
      <c r="B294" s="6" t="str">
        <f>'Реестр бюджетных рисков'!F301</f>
        <v>Объем незавершенного строительства (показатель е8 раздела 3 приложения 2)</v>
      </c>
      <c r="C294" s="19">
        <f>C282</f>
        <v>1</v>
      </c>
      <c r="D294" s="19">
        <f>D282</f>
        <v>1</v>
      </c>
      <c r="E294" s="19">
        <f t="shared" si="22"/>
        <v>0</v>
      </c>
      <c r="F294" s="19">
        <f t="shared" si="23"/>
        <v>1</v>
      </c>
    </row>
    <row r="295" spans="1:6" ht="15.75" x14ac:dyDescent="0.25">
      <c r="A295" s="6" t="str">
        <f>'Реестр бюджетных рисков'!A302</f>
        <v>16.9.1</v>
      </c>
      <c r="B295" s="6" t="str">
        <f>'Реестр бюджетных рисков'!F302</f>
        <v>Объем незавершенного строительства (показатель е8 раздела 3 приложения 2)</v>
      </c>
      <c r="C295" s="19">
        <f>C282</f>
        <v>1</v>
      </c>
      <c r="D295" s="19">
        <f>D282</f>
        <v>1</v>
      </c>
      <c r="E295" s="19">
        <f t="shared" si="22"/>
        <v>0</v>
      </c>
      <c r="F295" s="19">
        <f t="shared" si="23"/>
        <v>1</v>
      </c>
    </row>
    <row r="296" spans="1:6" ht="15.75" x14ac:dyDescent="0.25">
      <c r="A296" s="6" t="str">
        <f>'Реестр бюджетных рисков'!A303</f>
        <v>16.10.1</v>
      </c>
      <c r="B296" s="6" t="str">
        <f>'Реестр бюджетных рисков'!F303</f>
        <v>Объем незавершенного строительства (показатель е8 раздела 3 приложения 2)</v>
      </c>
      <c r="C296" s="19">
        <f>C282</f>
        <v>1</v>
      </c>
      <c r="D296" s="19">
        <f>D282</f>
        <v>1</v>
      </c>
      <c r="E296" s="19">
        <f t="shared" si="22"/>
        <v>0</v>
      </c>
      <c r="F296" s="19">
        <f t="shared" si="23"/>
        <v>1</v>
      </c>
    </row>
    <row r="297" spans="1:6" ht="15.75" x14ac:dyDescent="0.25">
      <c r="A297" s="6" t="str">
        <f>'Реестр бюджетных рисков'!A304</f>
        <v>16.11.1</v>
      </c>
      <c r="B297" s="6" t="str">
        <f>'Реестр бюджетных рисков'!F304</f>
        <v>Объем незавершенного строительства (показатель е8 раздела 3 приложения 2)</v>
      </c>
      <c r="C297" s="19">
        <f>C282</f>
        <v>1</v>
      </c>
      <c r="D297" s="19">
        <f>D282</f>
        <v>1</v>
      </c>
      <c r="E297" s="19">
        <f t="shared" si="22"/>
        <v>0</v>
      </c>
      <c r="F297" s="19">
        <f t="shared" si="23"/>
        <v>1</v>
      </c>
    </row>
    <row r="298" spans="1:6" ht="15.75" x14ac:dyDescent="0.25">
      <c r="A298" s="6" t="str">
        <f>'Реестр бюджетных рисков'!A305</f>
        <v>16.11.2</v>
      </c>
      <c r="B298" s="6" t="str">
        <f>'Реестр бюджетных рисков'!F305</f>
        <v>Объем незавершенного строительства (показатель е8 раздела 3 приложения 2)</v>
      </c>
      <c r="C298" s="19">
        <f>C282</f>
        <v>1</v>
      </c>
      <c r="D298" s="19">
        <f>D282</f>
        <v>1</v>
      </c>
      <c r="E298" s="19">
        <f t="shared" si="22"/>
        <v>0</v>
      </c>
      <c r="F298" s="19">
        <f t="shared" si="23"/>
        <v>1</v>
      </c>
    </row>
    <row r="299" spans="1:6" ht="15.75" x14ac:dyDescent="0.25">
      <c r="A299" s="6" t="str">
        <f>'Реестр бюджетных рисков'!A306</f>
        <v>16.12.1</v>
      </c>
      <c r="B299" s="6" t="str">
        <f>'Реестр бюджетных рисков'!F306</f>
        <v>Объем незавершенного строительства (показатель е8 раздела 3 приложения 2)</v>
      </c>
      <c r="C299" s="19">
        <f>C282</f>
        <v>1</v>
      </c>
      <c r="D299" s="19">
        <f>D282</f>
        <v>1</v>
      </c>
      <c r="E299" s="19">
        <f t="shared" si="22"/>
        <v>0</v>
      </c>
      <c r="F299" s="19">
        <f t="shared" si="23"/>
        <v>1</v>
      </c>
    </row>
    <row r="300" spans="1:6" ht="15.75" x14ac:dyDescent="0.25">
      <c r="A300" s="6" t="str">
        <f>'Реестр бюджетных рисков'!A307</f>
        <v>16.12.2</v>
      </c>
      <c r="B300" s="6" t="str">
        <f>'Реестр бюджетных рисков'!F307</f>
        <v>Объем незавершенного строительства (показатель е8 раздела 3 приложения 2)</v>
      </c>
      <c r="C300" s="19">
        <f>C282</f>
        <v>1</v>
      </c>
      <c r="D300" s="19">
        <f>D282</f>
        <v>1</v>
      </c>
      <c r="E300" s="19">
        <f t="shared" si="22"/>
        <v>0</v>
      </c>
      <c r="F300" s="19">
        <f t="shared" si="23"/>
        <v>1</v>
      </c>
    </row>
    <row r="301" spans="1:6" ht="15.75" x14ac:dyDescent="0.25">
      <c r="A301" s="6" t="str">
        <f>'Реестр бюджетных рисков'!A308</f>
        <v>16.13.1</v>
      </c>
      <c r="B301" s="6" t="str">
        <f>'Реестр бюджетных рисков'!F308</f>
        <v>Объем незавершенного строительства (показатель е8 раздела 3 приложения 2)</v>
      </c>
      <c r="C301" s="19">
        <f>C282</f>
        <v>1</v>
      </c>
      <c r="D301" s="19">
        <f>D282</f>
        <v>1</v>
      </c>
      <c r="E301" s="19">
        <f t="shared" si="22"/>
        <v>0</v>
      </c>
      <c r="F301" s="19">
        <f t="shared" si="23"/>
        <v>1</v>
      </c>
    </row>
    <row r="302" spans="1:6" ht="15.75" x14ac:dyDescent="0.25">
      <c r="A302" s="6" t="str">
        <f>'Реестр бюджетных рисков'!A309</f>
        <v>16.13.2</v>
      </c>
      <c r="B302" s="6" t="str">
        <f>'Реестр бюджетных рисков'!F309</f>
        <v>Объем незавершенного строительства (показатель е8 раздела 3 приложения 2)</v>
      </c>
      <c r="C302" s="19">
        <f>C282</f>
        <v>1</v>
      </c>
      <c r="D302" s="19">
        <f>D282</f>
        <v>1</v>
      </c>
      <c r="E302" s="19">
        <f t="shared" si="22"/>
        <v>0</v>
      </c>
      <c r="F302" s="19">
        <f t="shared" si="23"/>
        <v>1</v>
      </c>
    </row>
    <row r="303" spans="1:6" ht="15.75" x14ac:dyDescent="0.25">
      <c r="A303" s="6" t="str">
        <f>'Реестр бюджетных рисков'!A310</f>
        <v>16.14.1</v>
      </c>
      <c r="B303" s="6" t="str">
        <f>'Реестр бюджетных рисков'!F310</f>
        <v>Объем незавершенного строительства (показатель е8 раздела 3 приложения 2)</v>
      </c>
      <c r="C303" s="19">
        <f>C282</f>
        <v>1</v>
      </c>
      <c r="D303" s="19">
        <f>D282</f>
        <v>1</v>
      </c>
      <c r="E303" s="19">
        <f t="shared" si="22"/>
        <v>0</v>
      </c>
      <c r="F303" s="19">
        <f t="shared" si="23"/>
        <v>1</v>
      </c>
    </row>
    <row r="304" spans="1:6" ht="15.75" x14ac:dyDescent="0.25">
      <c r="A304" s="6" t="str">
        <f>'Реестр бюджетных рисков'!A311</f>
        <v>16.15.1</v>
      </c>
      <c r="B304" s="6" t="str">
        <f>'Реестр бюджетных рисков'!F311</f>
        <v>Объем незавершенного строительства (показатель е8 раздела 3 приложения 2)</v>
      </c>
      <c r="C304" s="19">
        <f>C282</f>
        <v>1</v>
      </c>
      <c r="D304" s="19">
        <f>D282</f>
        <v>1</v>
      </c>
      <c r="E304" s="19">
        <f t="shared" si="22"/>
        <v>0</v>
      </c>
      <c r="F304" s="19">
        <f t="shared" si="23"/>
        <v>1</v>
      </c>
    </row>
    <row r="305" spans="1:6" ht="31.5" x14ac:dyDescent="0.25">
      <c r="A305" s="6" t="str">
        <f>'Реестр бюджетных рисков'!A312</f>
        <v>17.1.1</v>
      </c>
      <c r="B305" s="6" t="str">
        <f>'Реестр бюджетных рисков'!F312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5" s="44">
        <v>1</v>
      </c>
      <c r="D305" s="44">
        <v>1</v>
      </c>
      <c r="E305" s="19">
        <f t="shared" si="22"/>
        <v>0</v>
      </c>
      <c r="F305" s="19">
        <f t="shared" si="23"/>
        <v>1</v>
      </c>
    </row>
    <row r="306" spans="1:6" ht="31.5" x14ac:dyDescent="0.25">
      <c r="A306" s="6" t="str">
        <f>'Реестр бюджетных рисков'!A313</f>
        <v>17.1.2</v>
      </c>
      <c r="B306" s="6" t="str">
        <f>'Реестр бюджетных рисков'!F313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6" s="19">
        <f>C305</f>
        <v>1</v>
      </c>
      <c r="D306" s="19">
        <f>D305</f>
        <v>1</v>
      </c>
      <c r="E306" s="19">
        <f t="shared" si="22"/>
        <v>0</v>
      </c>
      <c r="F306" s="19">
        <f t="shared" si="23"/>
        <v>1</v>
      </c>
    </row>
    <row r="307" spans="1:6" ht="15.75" x14ac:dyDescent="0.25">
      <c r="A307" s="6" t="str">
        <f>'Реестр бюджетных рисков'!A314</f>
        <v>17.2.1</v>
      </c>
      <c r="B307" s="6" t="str">
        <f>'Реестр бюджетных рисков'!F314</f>
        <v>Доля неиспользованных на конец года бюджетных ассигнований (показатель е5 раздела 4 приложения 2)</v>
      </c>
      <c r="C307" s="44">
        <v>1</v>
      </c>
      <c r="D307" s="44">
        <v>1</v>
      </c>
      <c r="E307" s="19">
        <f t="shared" si="22"/>
        <v>0</v>
      </c>
      <c r="F307" s="19">
        <f t="shared" si="23"/>
        <v>1</v>
      </c>
    </row>
    <row r="308" spans="1:6" ht="31.5" x14ac:dyDescent="0.25">
      <c r="A308" s="6" t="str">
        <f>'Реестр бюджетных рисков'!A315</f>
        <v>17.2.2</v>
      </c>
      <c r="B308" s="6" t="str">
        <f>'Реестр бюджетных рисков'!F315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8" s="19">
        <f>C305</f>
        <v>1</v>
      </c>
      <c r="D308" s="19">
        <f>D305</f>
        <v>1</v>
      </c>
      <c r="E308" s="19">
        <f t="shared" si="22"/>
        <v>0</v>
      </c>
      <c r="F308" s="19">
        <f t="shared" si="23"/>
        <v>1</v>
      </c>
    </row>
    <row r="309" spans="1:6" ht="15.75" x14ac:dyDescent="0.25">
      <c r="A309" s="6" t="str">
        <f>'Реестр бюджетных рисков'!A316</f>
        <v>17.3.1</v>
      </c>
      <c r="B309" s="6" t="str">
        <f>'Реестр бюджетных рисков'!F316</f>
        <v>Отклонение плановых и фактических показателей при кассовом планировании (показатель е4 раздела 4 приложения 2)</v>
      </c>
      <c r="C309" s="44">
        <v>1</v>
      </c>
      <c r="D309" s="44">
        <v>1</v>
      </c>
      <c r="E309" s="19">
        <f t="shared" si="22"/>
        <v>0</v>
      </c>
      <c r="F309" s="19">
        <f t="shared" si="23"/>
        <v>1</v>
      </c>
    </row>
    <row r="310" spans="1:6" ht="15.75" x14ac:dyDescent="0.25">
      <c r="A310" s="6" t="str">
        <f>'Реестр бюджетных рисков'!A317</f>
        <v>17.3.2</v>
      </c>
      <c r="B310" s="6" t="str">
        <f>'Реестр бюджетных рисков'!F317</f>
        <v>Отклонение плановых и фактических показателей при кассовом планировании (показатель е4 раздела 4 приложения 2)</v>
      </c>
      <c r="C310" s="19">
        <f>C309</f>
        <v>1</v>
      </c>
      <c r="D310" s="19">
        <f>D309</f>
        <v>1</v>
      </c>
      <c r="E310" s="19">
        <f t="shared" si="22"/>
        <v>0</v>
      </c>
      <c r="F310" s="19">
        <f t="shared" si="23"/>
        <v>1</v>
      </c>
    </row>
    <row r="311" spans="1:6" ht="15.75" x14ac:dyDescent="0.25">
      <c r="A311" s="6" t="str">
        <f>'Реестр бюджетных рисков'!A318</f>
        <v>17.3.3</v>
      </c>
      <c r="B311" s="6" t="str">
        <f>'Реестр бюджетных рисков'!F318</f>
        <v>Х</v>
      </c>
      <c r="C311" s="19" t="str">
        <f>B311</f>
        <v>Х</v>
      </c>
      <c r="D311" s="19" t="str">
        <f>B311</f>
        <v>Х</v>
      </c>
      <c r="E311" s="19" t="str">
        <f t="shared" si="22"/>
        <v>Х</v>
      </c>
      <c r="F311" s="19" t="str">
        <f t="shared" si="23"/>
        <v>Х</v>
      </c>
    </row>
    <row r="312" spans="1:6" ht="31.5" x14ac:dyDescent="0.25">
      <c r="A312" s="6" t="str">
        <f>'Реестр бюджетных рисков'!A319</f>
        <v>17.4.1</v>
      </c>
      <c r="B312" s="6" t="str">
        <f>'Реестр бюджетных рисков'!F319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12" s="44">
        <v>1</v>
      </c>
      <c r="D312" s="44">
        <v>1</v>
      </c>
      <c r="E312" s="19">
        <f t="shared" si="22"/>
        <v>0</v>
      </c>
      <c r="F312" s="19">
        <f t="shared" si="23"/>
        <v>1</v>
      </c>
    </row>
    <row r="313" spans="1:6" ht="15.75" x14ac:dyDescent="0.25">
      <c r="A313" s="6" t="str">
        <f>'Реестр бюджетных рисков'!A320</f>
        <v>17.4.2</v>
      </c>
      <c r="B313" s="6" t="str">
        <f>'Реестр бюджетных рисков'!F320</f>
        <v>Доля неиспользованных на конец года бюджетных ассигнований (показатель е5 раздела 4 приложения 2)</v>
      </c>
      <c r="C313" s="19">
        <f>C307</f>
        <v>1</v>
      </c>
      <c r="D313" s="19">
        <f>D307</f>
        <v>1</v>
      </c>
      <c r="E313" s="19">
        <f t="shared" si="22"/>
        <v>0</v>
      </c>
      <c r="F313" s="19">
        <f t="shared" si="23"/>
        <v>1</v>
      </c>
    </row>
    <row r="314" spans="1:6" ht="15.75" x14ac:dyDescent="0.25">
      <c r="A314" s="6" t="str">
        <f>'Реестр бюджетных рисков'!A321</f>
        <v>18.1.1</v>
      </c>
      <c r="B314" s="6" t="str">
        <f>'Реестр бюджетных рисков'!F321</f>
        <v>Доля неиспользованных на конец года бюджетных ассигнований (показатель е5 раздела 4 приложения 2)</v>
      </c>
      <c r="C314" s="19">
        <f>C307</f>
        <v>1</v>
      </c>
      <c r="D314" s="19">
        <f>D307</f>
        <v>1</v>
      </c>
      <c r="E314" s="19">
        <f t="shared" si="22"/>
        <v>0</v>
      </c>
      <c r="F314" s="19">
        <f t="shared" si="23"/>
        <v>1</v>
      </c>
    </row>
    <row r="315" spans="1:6" ht="31.5" x14ac:dyDescent="0.25">
      <c r="A315" s="6" t="str">
        <f>'Реестр бюджетных рисков'!A322</f>
        <v>18.1.2</v>
      </c>
      <c r="B315" s="6" t="str">
        <f>'Реестр бюджетных рисков'!F322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15" s="19">
        <f>C305</f>
        <v>1</v>
      </c>
      <c r="D315" s="19">
        <f>D305</f>
        <v>1</v>
      </c>
      <c r="E315" s="19">
        <f t="shared" si="22"/>
        <v>0</v>
      </c>
      <c r="F315" s="19">
        <f t="shared" si="23"/>
        <v>1</v>
      </c>
    </row>
    <row r="316" spans="1:6" ht="15.75" x14ac:dyDescent="0.25">
      <c r="A316" s="6" t="str">
        <f>'Реестр бюджетных рисков'!A323</f>
        <v>18.2.1</v>
      </c>
      <c r="B316" s="6" t="str">
        <f>'Реестр бюджетных рисков'!F323</f>
        <v>Отклонение плановых и фактических показателей при кассовом планировании (показатель е4 раздела 4 приложения 2)</v>
      </c>
      <c r="C316" s="19">
        <f>C309</f>
        <v>1</v>
      </c>
      <c r="D316" s="19">
        <f>D309</f>
        <v>1</v>
      </c>
      <c r="E316" s="19">
        <f t="shared" si="22"/>
        <v>0</v>
      </c>
      <c r="F316" s="19">
        <f t="shared" si="23"/>
        <v>1</v>
      </c>
    </row>
    <row r="317" spans="1:6" ht="15.75" x14ac:dyDescent="0.25">
      <c r="A317" s="6" t="str">
        <f>'Реестр бюджетных рисков'!A324</f>
        <v>18.2.2</v>
      </c>
      <c r="B317" s="6" t="str">
        <f>'Реестр бюджетных рисков'!F324</f>
        <v>Отклонение плановых и фактических показателей при кассовом планировании (показатель е4 раздела 4 приложения 2)</v>
      </c>
      <c r="C317" s="19">
        <f>C309</f>
        <v>1</v>
      </c>
      <c r="D317" s="19">
        <f>D309</f>
        <v>1</v>
      </c>
      <c r="E317" s="19">
        <f t="shared" si="22"/>
        <v>0</v>
      </c>
      <c r="F317" s="19">
        <f t="shared" si="23"/>
        <v>1</v>
      </c>
    </row>
    <row r="318" spans="1:6" ht="15.75" x14ac:dyDescent="0.25">
      <c r="A318" s="6" t="str">
        <f>'Реестр бюджетных рисков'!A325</f>
        <v>18.2.3</v>
      </c>
      <c r="B318" s="6" t="str">
        <f>'Реестр бюджетных рисков'!F325</f>
        <v>Отклонение плановых и фактических показателей при кассовом планировании (показатель е4 раздела 4 приложения 2)</v>
      </c>
      <c r="C318" s="19">
        <f>C309</f>
        <v>1</v>
      </c>
      <c r="D318" s="19">
        <f>D309</f>
        <v>1</v>
      </c>
      <c r="E318" s="19">
        <f t="shared" si="22"/>
        <v>0</v>
      </c>
      <c r="F318" s="19">
        <f t="shared" si="23"/>
        <v>1</v>
      </c>
    </row>
    <row r="319" spans="1:6" ht="15.75" x14ac:dyDescent="0.25">
      <c r="A319" s="6" t="str">
        <f>'Реестр бюджетных рисков'!A326</f>
        <v>18.2.4</v>
      </c>
      <c r="B319" s="6" t="str">
        <f>'Реестр бюджетных рисков'!F326</f>
        <v>Х</v>
      </c>
      <c r="C319" s="19" t="str">
        <f>B319</f>
        <v>Х</v>
      </c>
      <c r="D319" s="19" t="str">
        <f>B319</f>
        <v>Х</v>
      </c>
      <c r="E319" s="19" t="str">
        <f t="shared" si="22"/>
        <v>Х</v>
      </c>
      <c r="F319" s="19" t="str">
        <f t="shared" si="23"/>
        <v>Х</v>
      </c>
    </row>
    <row r="320" spans="1:6" ht="15.75" x14ac:dyDescent="0.25">
      <c r="A320" s="6" t="str">
        <f>'Реестр бюджетных рисков'!A327</f>
        <v>18.2.5</v>
      </c>
      <c r="B320" s="6" t="str">
        <f>'Реестр бюджетных рисков'!F327</f>
        <v>Х</v>
      </c>
      <c r="C320" s="19" t="str">
        <f>B320</f>
        <v>Х</v>
      </c>
      <c r="D320" s="19" t="str">
        <f>B320</f>
        <v>Х</v>
      </c>
      <c r="E320" s="19" t="str">
        <f t="shared" si="22"/>
        <v>Х</v>
      </c>
      <c r="F320" s="19" t="str">
        <f t="shared" si="23"/>
        <v>Х</v>
      </c>
    </row>
    <row r="321" spans="1:6" ht="15.75" x14ac:dyDescent="0.25">
      <c r="A321" s="6" t="str">
        <f>'Реестр бюджетных рисков'!A328</f>
        <v>18.3.1</v>
      </c>
      <c r="B321" s="6" t="str">
        <f>'Реестр бюджетных рисков'!F328</f>
        <v>Доля неиспользованных на конец года бюджетных ассигнований (показатель е5 раздела 4 приложения 2)</v>
      </c>
      <c r="C321" s="19">
        <f>C307</f>
        <v>1</v>
      </c>
      <c r="D321" s="19">
        <f>D307</f>
        <v>1</v>
      </c>
      <c r="E321" s="19">
        <f t="shared" si="22"/>
        <v>0</v>
      </c>
      <c r="F321" s="19">
        <f t="shared" si="23"/>
        <v>1</v>
      </c>
    </row>
    <row r="322" spans="1:6" ht="31.5" x14ac:dyDescent="0.25">
      <c r="A322" s="6" t="str">
        <f>'Реестр бюджетных рисков'!A329</f>
        <v>18.3.2</v>
      </c>
      <c r="B322" s="6" t="str">
        <f>'Реестр бюджетных рисков'!F329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22" s="19">
        <f>C312</f>
        <v>1</v>
      </c>
      <c r="D322" s="19">
        <f>D312</f>
        <v>1</v>
      </c>
      <c r="E322" s="19">
        <f t="shared" si="22"/>
        <v>0</v>
      </c>
      <c r="F322" s="19">
        <f t="shared" si="23"/>
        <v>1</v>
      </c>
    </row>
    <row r="323" spans="1:6" ht="15.75" x14ac:dyDescent="0.25">
      <c r="A323" s="6" t="str">
        <f>'Реестр бюджетных рисков'!A330</f>
        <v>18.4.1</v>
      </c>
      <c r="B323" s="6" t="str">
        <f>'Реестр бюджетных рисков'!F330</f>
        <v>Нарушение условий предоставления МБТ (показатель d1 раздела 4 приложения 2)</v>
      </c>
      <c r="C323" s="44">
        <v>1</v>
      </c>
      <c r="D323" s="44">
        <v>1</v>
      </c>
      <c r="E323" s="19">
        <f t="shared" si="22"/>
        <v>0</v>
      </c>
      <c r="F323" s="19">
        <f t="shared" si="23"/>
        <v>1</v>
      </c>
    </row>
    <row r="324" spans="1:6" ht="15.75" x14ac:dyDescent="0.25">
      <c r="A324" s="6" t="str">
        <f>'Реестр бюджетных рисков'!A331</f>
        <v>18.4.2</v>
      </c>
      <c r="B324" s="6" t="str">
        <f>'Реестр бюджетных рисков'!F331</f>
        <v>Нарушение условий предоставления МБТ (показатель d1 раздела 4 приложения 2)</v>
      </c>
      <c r="C324" s="19">
        <f>C323</f>
        <v>1</v>
      </c>
      <c r="D324" s="19">
        <f>D323</f>
        <v>1</v>
      </c>
      <c r="E324" s="19">
        <f t="shared" ref="E324:E387" si="24">IF(AND(ISNONTEXT(C324),ISNONTEXT(D324)),(D324-C324),(IF(AND(ISTEXT(C324),ISNONTEXT(D324)),(D324-F324),"Х")))</f>
        <v>0</v>
      </c>
      <c r="F324" s="19">
        <f t="shared" ref="F324:F387" si="25">IF(OR(B324="Х",B324="X"),"Х",1)</f>
        <v>1</v>
      </c>
    </row>
    <row r="325" spans="1:6" ht="15.75" x14ac:dyDescent="0.25">
      <c r="A325" s="6" t="str">
        <f>'Реестр бюджетных рисков'!A332</f>
        <v>19.1.1</v>
      </c>
      <c r="B325" s="6" t="str">
        <f>'Реестр бюджетных рисков'!F332</f>
        <v>Отклонение плановых и фактических показателей при кассовом планировании (показатель е4 раздела 4 приложения 2)</v>
      </c>
      <c r="C325" s="19">
        <f>C309</f>
        <v>1</v>
      </c>
      <c r="D325" s="19">
        <f>D309</f>
        <v>1</v>
      </c>
      <c r="E325" s="19">
        <f t="shared" si="24"/>
        <v>0</v>
      </c>
      <c r="F325" s="19">
        <f t="shared" si="25"/>
        <v>1</v>
      </c>
    </row>
    <row r="326" spans="1:6" ht="15.75" x14ac:dyDescent="0.25">
      <c r="A326" s="6" t="str">
        <f>'Реестр бюджетных рисков'!A333</f>
        <v>19.1.2</v>
      </c>
      <c r="B326" s="6" t="str">
        <f>'Реестр бюджетных рисков'!F333</f>
        <v>Отклонение плановых и фактических показателей при кассовом планировании (показатель е4 раздела 4 приложения 2)</v>
      </c>
      <c r="C326" s="19">
        <f>C309</f>
        <v>1</v>
      </c>
      <c r="D326" s="19">
        <f>D309</f>
        <v>1</v>
      </c>
      <c r="E326" s="19">
        <f t="shared" si="24"/>
        <v>0</v>
      </c>
      <c r="F326" s="19">
        <f t="shared" si="25"/>
        <v>1</v>
      </c>
    </row>
    <row r="327" spans="1:6" ht="15.75" x14ac:dyDescent="0.25">
      <c r="A327" s="6" t="str">
        <f>'Реестр бюджетных рисков'!A334</f>
        <v>19.1.3</v>
      </c>
      <c r="B327" s="6" t="str">
        <f>'Реестр бюджетных рисков'!F334</f>
        <v>Отклонение плановых и фактических показателей при кассовом планировании (показатель е4 раздела 4 приложения 2)</v>
      </c>
      <c r="C327" s="19">
        <f>C309</f>
        <v>1</v>
      </c>
      <c r="D327" s="19">
        <f>D309</f>
        <v>1</v>
      </c>
      <c r="E327" s="19">
        <f t="shared" si="24"/>
        <v>0</v>
      </c>
      <c r="F327" s="19">
        <f t="shared" si="25"/>
        <v>1</v>
      </c>
    </row>
    <row r="328" spans="1:6" ht="15.75" x14ac:dyDescent="0.25">
      <c r="A328" s="6" t="str">
        <f>'Реестр бюджетных рисков'!A335</f>
        <v>19.1.4</v>
      </c>
      <c r="B328" s="6" t="str">
        <f>'Реестр бюджетных рисков'!F335</f>
        <v>Х</v>
      </c>
      <c r="C328" s="19" t="str">
        <f>B328</f>
        <v>Х</v>
      </c>
      <c r="D328" s="19" t="str">
        <f>B328</f>
        <v>Х</v>
      </c>
      <c r="E328" s="19" t="str">
        <f t="shared" si="24"/>
        <v>Х</v>
      </c>
      <c r="F328" s="19" t="str">
        <f t="shared" si="25"/>
        <v>Х</v>
      </c>
    </row>
    <row r="329" spans="1:6" ht="15.75" x14ac:dyDescent="0.25">
      <c r="A329" s="6" t="str">
        <f>'Реестр бюджетных рисков'!A336</f>
        <v>19.1.5</v>
      </c>
      <c r="B329" s="6" t="str">
        <f>'Реестр бюджетных рисков'!F336</f>
        <v>Х</v>
      </c>
      <c r="C329" s="19" t="str">
        <f>B329</f>
        <v>Х</v>
      </c>
      <c r="D329" s="19" t="str">
        <f>B329</f>
        <v>Х</v>
      </c>
      <c r="E329" s="19" t="str">
        <f t="shared" si="24"/>
        <v>Х</v>
      </c>
      <c r="F329" s="19" t="str">
        <f t="shared" si="25"/>
        <v>Х</v>
      </c>
    </row>
    <row r="330" spans="1:6" ht="15.75" x14ac:dyDescent="0.25">
      <c r="A330" s="6" t="str">
        <f>'Реестр бюджетных рисков'!A337</f>
        <v>19.2.1</v>
      </c>
      <c r="B330" s="6" t="str">
        <f>'Реестр бюджетных рисков'!F337</f>
        <v>Доля неиспользованных на конец года бюджетных ассигнований (показатель е5 раздела 4 приложения 2)</v>
      </c>
      <c r="C330" s="19">
        <f>C307</f>
        <v>1</v>
      </c>
      <c r="D330" s="19">
        <f>D307</f>
        <v>1</v>
      </c>
      <c r="E330" s="19">
        <f t="shared" si="24"/>
        <v>0</v>
      </c>
      <c r="F330" s="19">
        <f t="shared" si="25"/>
        <v>1</v>
      </c>
    </row>
    <row r="331" spans="1:6" ht="15.75" x14ac:dyDescent="0.25">
      <c r="A331" s="6" t="str">
        <f>'Реестр бюджетных рисков'!A338</f>
        <v>19.3.1</v>
      </c>
      <c r="B331" s="6" t="str">
        <f>'Реестр бюджетных рисков'!F338</f>
        <v>Нарушение условий предоставления МБТ (показатель d1 раздела 4 приложения 2)</v>
      </c>
      <c r="C331" s="19">
        <f>C323</f>
        <v>1</v>
      </c>
      <c r="D331" s="19">
        <f>D323</f>
        <v>1</v>
      </c>
      <c r="E331" s="19">
        <f t="shared" si="24"/>
        <v>0</v>
      </c>
      <c r="F331" s="19">
        <f t="shared" si="25"/>
        <v>1</v>
      </c>
    </row>
    <row r="332" spans="1:6" ht="15.75" x14ac:dyDescent="0.25">
      <c r="A332" s="6" t="str">
        <f>'Реестр бюджетных рисков'!A339</f>
        <v>19.3.2</v>
      </c>
      <c r="B332" s="6" t="str">
        <f>'Реестр бюджетных рисков'!F339</f>
        <v>Нарушение условий предоставления МБТ (показатель d1 раздела 4 приложения 2)</v>
      </c>
      <c r="C332" s="19">
        <f>C323</f>
        <v>1</v>
      </c>
      <c r="D332" s="19">
        <f>D323</f>
        <v>1</v>
      </c>
      <c r="E332" s="19">
        <f t="shared" si="24"/>
        <v>0</v>
      </c>
      <c r="F332" s="19">
        <f t="shared" si="25"/>
        <v>1</v>
      </c>
    </row>
    <row r="333" spans="1:6" ht="15.75" x14ac:dyDescent="0.25">
      <c r="A333" s="6" t="str">
        <f>'Реестр бюджетных рисков'!A340</f>
        <v>20.1.1</v>
      </c>
      <c r="B333" s="6" t="str">
        <f>'Реестр бюджетных рисков'!F340</f>
        <v>Отклонение плановых и фактических показателей при кассовом планировании (показатель е4 раздела 4 приложения 2)</v>
      </c>
      <c r="C333" s="19">
        <f>C309</f>
        <v>1</v>
      </c>
      <c r="D333" s="19">
        <f>D309</f>
        <v>1</v>
      </c>
      <c r="E333" s="19">
        <f t="shared" si="24"/>
        <v>0</v>
      </c>
      <c r="F333" s="19">
        <f t="shared" si="25"/>
        <v>1</v>
      </c>
    </row>
    <row r="334" spans="1:6" ht="15.75" x14ac:dyDescent="0.25">
      <c r="A334" s="6" t="str">
        <f>'Реестр бюджетных рисков'!A341</f>
        <v>20.1.2</v>
      </c>
      <c r="B334" s="6" t="str">
        <f>'Реестр бюджетных рисков'!F341</f>
        <v>Отклонение плановых и фактических показателей при кассовом планировании (показатель е4 раздела 4 приложения 2)</v>
      </c>
      <c r="C334" s="19">
        <f>C309</f>
        <v>1</v>
      </c>
      <c r="D334" s="19">
        <f>D309</f>
        <v>1</v>
      </c>
      <c r="E334" s="19">
        <f t="shared" si="24"/>
        <v>0</v>
      </c>
      <c r="F334" s="19">
        <f t="shared" si="25"/>
        <v>1</v>
      </c>
    </row>
    <row r="335" spans="1:6" ht="15.75" x14ac:dyDescent="0.25">
      <c r="A335" s="6" t="str">
        <f>'Реестр бюджетных рисков'!A342</f>
        <v>20.1.3</v>
      </c>
      <c r="B335" s="6" t="str">
        <f>'Реестр бюджетных рисков'!F342</f>
        <v>Х</v>
      </c>
      <c r="C335" s="19" t="str">
        <f>B335</f>
        <v>Х</v>
      </c>
      <c r="D335" s="19" t="str">
        <f>B335</f>
        <v>Х</v>
      </c>
      <c r="E335" s="19" t="str">
        <f t="shared" si="24"/>
        <v>Х</v>
      </c>
      <c r="F335" s="19" t="str">
        <f t="shared" si="25"/>
        <v>Х</v>
      </c>
    </row>
    <row r="336" spans="1:6" ht="15.75" x14ac:dyDescent="0.25">
      <c r="A336" s="6" t="str">
        <f>'Реестр бюджетных рисков'!A343</f>
        <v>20.1.4</v>
      </c>
      <c r="B336" s="6" t="str">
        <f>'Реестр бюджетных рисков'!F343</f>
        <v>Х</v>
      </c>
      <c r="C336" s="19" t="str">
        <f>B336</f>
        <v>Х</v>
      </c>
      <c r="D336" s="19" t="str">
        <f>B336</f>
        <v>Х</v>
      </c>
      <c r="E336" s="19" t="str">
        <f t="shared" si="24"/>
        <v>Х</v>
      </c>
      <c r="F336" s="19" t="str">
        <f t="shared" si="25"/>
        <v>Х</v>
      </c>
    </row>
    <row r="337" spans="1:6" ht="15.75" x14ac:dyDescent="0.25">
      <c r="A337" s="6" t="str">
        <f>'Реестр бюджетных рисков'!A344</f>
        <v>20.2.1</v>
      </c>
      <c r="B337" s="6" t="str">
        <f>'Реестр бюджетных рисков'!F344</f>
        <v>Доля неиспользованных на конец года бюджетных ассигнований (показатель е5 раздела 4 приложения 2)</v>
      </c>
      <c r="C337" s="19">
        <f>C307</f>
        <v>1</v>
      </c>
      <c r="D337" s="19">
        <f>D307</f>
        <v>1</v>
      </c>
      <c r="E337" s="19">
        <f t="shared" si="24"/>
        <v>0</v>
      </c>
      <c r="F337" s="19">
        <f t="shared" si="25"/>
        <v>1</v>
      </c>
    </row>
    <row r="338" spans="1:6" ht="31.5" x14ac:dyDescent="0.25">
      <c r="A338" s="6" t="str">
        <f>'Реестр бюджетных рисков'!A345</f>
        <v>20.2.2</v>
      </c>
      <c r="B338" s="6" t="str">
        <f>'Реестр бюджетных рисков'!F345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38" s="19">
        <f>C312</f>
        <v>1</v>
      </c>
      <c r="D338" s="19">
        <f>D312</f>
        <v>1</v>
      </c>
      <c r="E338" s="19">
        <f t="shared" si="24"/>
        <v>0</v>
      </c>
      <c r="F338" s="19">
        <f t="shared" si="25"/>
        <v>1</v>
      </c>
    </row>
    <row r="339" spans="1:6" ht="15.75" x14ac:dyDescent="0.25">
      <c r="A339" s="6" t="str">
        <f>'Реестр бюджетных рисков'!A346</f>
        <v>20.3.1</v>
      </c>
      <c r="B339" s="6" t="str">
        <f>'Реестр бюджетных рисков'!F346</f>
        <v>Нарушение условий предоставления МБТ (показатель d1 раздела 4 приложения 2)</v>
      </c>
      <c r="C339" s="19">
        <f>C323</f>
        <v>1</v>
      </c>
      <c r="D339" s="19">
        <f>D323</f>
        <v>1</v>
      </c>
      <c r="E339" s="19">
        <f t="shared" si="24"/>
        <v>0</v>
      </c>
      <c r="F339" s="19">
        <f t="shared" si="25"/>
        <v>1</v>
      </c>
    </row>
    <row r="340" spans="1:6" ht="15.75" x14ac:dyDescent="0.25">
      <c r="A340" s="6" t="str">
        <f>'Реестр бюджетных рисков'!A347</f>
        <v>20.3.2</v>
      </c>
      <c r="B340" s="6" t="str">
        <f>'Реестр бюджетных рисков'!F347</f>
        <v>Нарушение условий предоставления МБТ (показатель d1 раздела 4 приложения 2)</v>
      </c>
      <c r="C340" s="19">
        <f>C323</f>
        <v>1</v>
      </c>
      <c r="D340" s="19">
        <f>D323</f>
        <v>1</v>
      </c>
      <c r="E340" s="19">
        <f t="shared" si="24"/>
        <v>0</v>
      </c>
      <c r="F340" s="19">
        <f t="shared" si="25"/>
        <v>1</v>
      </c>
    </row>
    <row r="341" spans="1:6" ht="15.75" x14ac:dyDescent="0.25">
      <c r="A341" s="6" t="str">
        <f>'Реестр бюджетных рисков'!A348</f>
        <v>20.4.1</v>
      </c>
      <c r="B341" s="6" t="str">
        <f>'Реестр бюджетных рисков'!F348</f>
        <v>Нарушение условий предоставления МБТ (показатель d1 раздела 4 приложения 2)</v>
      </c>
      <c r="C341" s="19">
        <f>C323</f>
        <v>1</v>
      </c>
      <c r="D341" s="19">
        <f>D323</f>
        <v>1</v>
      </c>
      <c r="E341" s="19">
        <f t="shared" si="24"/>
        <v>0</v>
      </c>
      <c r="F341" s="19">
        <f t="shared" si="25"/>
        <v>1</v>
      </c>
    </row>
    <row r="342" spans="1:6" ht="15.75" x14ac:dyDescent="0.25">
      <c r="A342" s="6" t="str">
        <f>'Реестр бюджетных рисков'!A349</f>
        <v>20.4.2</v>
      </c>
      <c r="B342" s="6" t="str">
        <f>'Реестр бюджетных рисков'!F349</f>
        <v>Нарушение условий предоставления МБТ (показатель d1 раздела 4 приложения 2)</v>
      </c>
      <c r="C342" s="19">
        <f>C323</f>
        <v>1</v>
      </c>
      <c r="D342" s="19">
        <f>D323</f>
        <v>1</v>
      </c>
      <c r="E342" s="19">
        <f t="shared" si="24"/>
        <v>0</v>
      </c>
      <c r="F342" s="19">
        <f t="shared" si="25"/>
        <v>1</v>
      </c>
    </row>
    <row r="343" spans="1:6" ht="15.75" x14ac:dyDescent="0.25">
      <c r="A343" s="6" t="str">
        <f>'Реестр бюджетных рисков'!A350</f>
        <v>21.1.1</v>
      </c>
      <c r="B343" s="6" t="str">
        <f>'Реестр бюджетных рисков'!F350</f>
        <v>Нарушение порядка формирования и (или) финансового обеспечения государственного задания (показатель d3 раздела 5 приложения 2)</v>
      </c>
      <c r="C343" s="44">
        <v>1</v>
      </c>
      <c r="D343" s="44">
        <v>1</v>
      </c>
      <c r="E343" s="19">
        <f t="shared" si="24"/>
        <v>0</v>
      </c>
      <c r="F343" s="19">
        <f t="shared" si="25"/>
        <v>1</v>
      </c>
    </row>
    <row r="344" spans="1:6" ht="15.75" x14ac:dyDescent="0.25">
      <c r="A344" s="6" t="str">
        <f>'Реестр бюджетных рисков'!A351</f>
        <v>21.1.2</v>
      </c>
      <c r="B344" s="6" t="str">
        <f>'Реестр бюджетных рисков'!F351</f>
        <v>Х</v>
      </c>
      <c r="C344" s="19" t="str">
        <f>B344</f>
        <v>Х</v>
      </c>
      <c r="D344" s="19" t="str">
        <f>B344</f>
        <v>Х</v>
      </c>
      <c r="E344" s="19" t="str">
        <f t="shared" si="24"/>
        <v>Х</v>
      </c>
      <c r="F344" s="19" t="str">
        <f t="shared" si="25"/>
        <v>Х</v>
      </c>
    </row>
    <row r="345" spans="1:6" ht="15.75" x14ac:dyDescent="0.25">
      <c r="A345" s="6" t="str">
        <f>'Реестр бюджетных рисков'!A352</f>
        <v>21.2.1</v>
      </c>
      <c r="B345" s="6" t="str">
        <f>'Реестр бюджетных рисков'!F352</f>
        <v>Нарушение порядка формирования и (или) финансового обеспечения государственного задания (показатель d3 раздела 5 приложения 2)</v>
      </c>
      <c r="C345" s="19">
        <f>C343</f>
        <v>1</v>
      </c>
      <c r="D345" s="19">
        <f>D343</f>
        <v>1</v>
      </c>
      <c r="E345" s="19">
        <f t="shared" si="24"/>
        <v>0</v>
      </c>
      <c r="F345" s="19">
        <f t="shared" si="25"/>
        <v>1</v>
      </c>
    </row>
    <row r="346" spans="1:6" ht="15.75" x14ac:dyDescent="0.25">
      <c r="A346" s="6" t="str">
        <f>'Реестр бюджетных рисков'!A353</f>
        <v>21.2.2</v>
      </c>
      <c r="B346" s="6" t="str">
        <f>'Реестр бюджетных рисков'!F353</f>
        <v>Х</v>
      </c>
      <c r="C346" s="19" t="str">
        <f>B346</f>
        <v>Х</v>
      </c>
      <c r="D346" s="19" t="str">
        <f>B346</f>
        <v>Х</v>
      </c>
      <c r="E346" s="19" t="str">
        <f t="shared" si="24"/>
        <v>Х</v>
      </c>
      <c r="F346" s="19" t="str">
        <f t="shared" si="25"/>
        <v>Х</v>
      </c>
    </row>
    <row r="347" spans="1:6" ht="15.75" x14ac:dyDescent="0.25">
      <c r="A347" s="6" t="str">
        <f>'Реестр бюджетных рисков'!A354</f>
        <v>21.3.1</v>
      </c>
      <c r="B347" s="6" t="str">
        <f>'Реестр бюджетных рисков'!F354</f>
        <v>Х</v>
      </c>
      <c r="C347" s="19" t="str">
        <f>B347</f>
        <v>Х</v>
      </c>
      <c r="D347" s="19" t="str">
        <f>B347</f>
        <v>Х</v>
      </c>
      <c r="E347" s="19" t="str">
        <f t="shared" si="24"/>
        <v>Х</v>
      </c>
      <c r="F347" s="19" t="str">
        <f t="shared" si="25"/>
        <v>Х</v>
      </c>
    </row>
    <row r="348" spans="1:6" ht="15.75" x14ac:dyDescent="0.25">
      <c r="A348" s="6" t="str">
        <f>'Реестр бюджетных рисков'!A355</f>
        <v>21.3.2</v>
      </c>
      <c r="B348" s="6" t="str">
        <f>'Реестр бюджетных рисков'!F355</f>
        <v>Нарушение порядка формирования и (или) финансового обеспечения государственного задания (показатель d3 раздела 5 приложения 2)</v>
      </c>
      <c r="C348" s="19">
        <f>C343</f>
        <v>1</v>
      </c>
      <c r="D348" s="19">
        <f>D343</f>
        <v>1</v>
      </c>
      <c r="E348" s="19">
        <f t="shared" si="24"/>
        <v>0</v>
      </c>
      <c r="F348" s="19">
        <f t="shared" si="25"/>
        <v>1</v>
      </c>
    </row>
    <row r="349" spans="1:6" ht="31.5" x14ac:dyDescent="0.25">
      <c r="A349" s="6" t="str">
        <f>'Реестр бюджетных рисков'!A356</f>
        <v>21.3.3</v>
      </c>
      <c r="B349" s="6" t="str">
        <f>'Реестр бюджетных рисков'!F356</f>
        <v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задания на оказание государственных услуг (выполнение работ) (показатель е11 раздела 5 приложения 2)</v>
      </c>
      <c r="C349" s="44">
        <v>1</v>
      </c>
      <c r="D349" s="44">
        <v>1</v>
      </c>
      <c r="E349" s="19">
        <f t="shared" si="24"/>
        <v>0</v>
      </c>
      <c r="F349" s="19">
        <f t="shared" si="25"/>
        <v>1</v>
      </c>
    </row>
    <row r="350" spans="1:6" ht="15.75" x14ac:dyDescent="0.25">
      <c r="A350" s="6" t="str">
        <f>'Реестр бюджетных рисков'!A357</f>
        <v>21.3.4</v>
      </c>
      <c r="B350" s="6" t="str">
        <f>'Реестр бюджетных рисков'!F357</f>
        <v>Нарушение порядка формирования и (или) финансового обеспечения государственного задания (показатель d3 раздела 5 приложения 2)</v>
      </c>
      <c r="C350" s="19">
        <f>C343</f>
        <v>1</v>
      </c>
      <c r="D350" s="19">
        <f>D343</f>
        <v>1</v>
      </c>
      <c r="E350" s="19">
        <f t="shared" si="24"/>
        <v>0</v>
      </c>
      <c r="F350" s="19">
        <f t="shared" si="25"/>
        <v>1</v>
      </c>
    </row>
    <row r="351" spans="1:6" ht="31.5" x14ac:dyDescent="0.25">
      <c r="A351" s="6" t="str">
        <f>'Реестр бюджетных рисков'!A358</f>
        <v>21.4.1</v>
      </c>
      <c r="B351" s="6" t="str">
        <f>'Реестр бюджетных рисков'!F358</f>
        <v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задания на оказание государственных услуг (выполнение работ) (показатель е11 раздела 5 приложения 2)</v>
      </c>
      <c r="C351" s="19">
        <f>C349</f>
        <v>1</v>
      </c>
      <c r="D351" s="19">
        <f>D349</f>
        <v>1</v>
      </c>
      <c r="E351" s="19">
        <f t="shared" si="24"/>
        <v>0</v>
      </c>
      <c r="F351" s="19">
        <f t="shared" si="25"/>
        <v>1</v>
      </c>
    </row>
    <row r="352" spans="1:6" ht="15.75" x14ac:dyDescent="0.25">
      <c r="A352" s="6" t="str">
        <f>'Реестр бюджетных рисков'!A359</f>
        <v>21.4.2</v>
      </c>
      <c r="B352" s="6" t="str">
        <f>'Реестр бюджетных рисков'!F359</f>
        <v>Нарушение порядка формирования и (или) финансового обеспечения государственного задания (показатель d3 раздела 5 приложения 2)</v>
      </c>
      <c r="C352" s="19">
        <f>C343</f>
        <v>1</v>
      </c>
      <c r="D352" s="19">
        <f>D343</f>
        <v>1</v>
      </c>
      <c r="E352" s="19">
        <f t="shared" si="24"/>
        <v>0</v>
      </c>
      <c r="F352" s="19">
        <f t="shared" si="25"/>
        <v>1</v>
      </c>
    </row>
    <row r="353" spans="1:6" ht="15.75" x14ac:dyDescent="0.25">
      <c r="A353" s="6" t="str">
        <f>'Реестр бюджетных рисков'!A360</f>
        <v>21.4.3</v>
      </c>
      <c r="B353" s="6" t="str">
        <f>'Реестр бюджетных рисков'!F360</f>
        <v>Нарушение порядка формирования и (или) финансового обеспечения государственного задания (показатель d3 раздела 5 приложения 2)</v>
      </c>
      <c r="C353" s="19">
        <f>C343</f>
        <v>1</v>
      </c>
      <c r="D353" s="19">
        <f>D343</f>
        <v>1</v>
      </c>
      <c r="E353" s="19">
        <f t="shared" si="24"/>
        <v>0</v>
      </c>
      <c r="F353" s="19">
        <f t="shared" si="25"/>
        <v>1</v>
      </c>
    </row>
    <row r="354" spans="1:6" ht="15.75" x14ac:dyDescent="0.25">
      <c r="A354" s="6" t="str">
        <f>'Реестр бюджетных рисков'!A361</f>
        <v>21.5.1</v>
      </c>
      <c r="B354" s="6" t="str">
        <f>'Реестр бюджетных рисков'!F361</f>
        <v>Доля неиспользованных на конец года бюджетных ассигнований (показатель е6 раздела 5 приложения 2)</v>
      </c>
      <c r="C354" s="44">
        <v>1</v>
      </c>
      <c r="D354" s="44">
        <v>1</v>
      </c>
      <c r="E354" s="19">
        <f t="shared" si="24"/>
        <v>0</v>
      </c>
      <c r="F354" s="19">
        <f t="shared" si="25"/>
        <v>1</v>
      </c>
    </row>
    <row r="355" spans="1:6" ht="15.75" x14ac:dyDescent="0.25">
      <c r="A355" s="6" t="str">
        <f>'Реестр бюджетных рисков'!A362</f>
        <v>21.5.2</v>
      </c>
      <c r="B355" s="6" t="str">
        <f>'Реестр бюджетных рисков'!F362</f>
        <v>Нарушение порядка формирования и (или) финансового обеспечения государственного задания (показатель d3 раздела 5 приложения 2)</v>
      </c>
      <c r="C355" s="19">
        <f>C343</f>
        <v>1</v>
      </c>
      <c r="D355" s="19">
        <f>D343</f>
        <v>1</v>
      </c>
      <c r="E355" s="19">
        <f t="shared" si="24"/>
        <v>0</v>
      </c>
      <c r="F355" s="19">
        <f t="shared" si="25"/>
        <v>1</v>
      </c>
    </row>
    <row r="356" spans="1:6" ht="31.5" x14ac:dyDescent="0.25">
      <c r="A356" s="6" t="str">
        <f>'Реестр бюджетных рисков'!A363</f>
        <v>21.6.1</v>
      </c>
      <c r="B356" s="6" t="str">
        <f>'Реестр бюджетных рисков'!F363</f>
        <v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 (показатель е5 раздела 5 приложения 2)</v>
      </c>
      <c r="C356" s="44">
        <v>1</v>
      </c>
      <c r="D356" s="44">
        <v>1</v>
      </c>
      <c r="E356" s="19">
        <f t="shared" si="24"/>
        <v>0</v>
      </c>
      <c r="F356" s="19">
        <f t="shared" si="25"/>
        <v>1</v>
      </c>
    </row>
    <row r="357" spans="1:6" ht="31.5" x14ac:dyDescent="0.25">
      <c r="A357" s="6" t="str">
        <f>'Реестр бюджетных рисков'!A364</f>
        <v>21.6.2</v>
      </c>
      <c r="B357" s="6" t="str">
        <f>'Реестр бюджетных рисков'!F364</f>
        <v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 (показатель е5 раздела 5 приложения 2)</v>
      </c>
      <c r="C357" s="19">
        <f>C356</f>
        <v>1</v>
      </c>
      <c r="D357" s="19">
        <f>D356</f>
        <v>1</v>
      </c>
      <c r="E357" s="19">
        <f t="shared" si="24"/>
        <v>0</v>
      </c>
      <c r="F357" s="19">
        <f t="shared" si="25"/>
        <v>1</v>
      </c>
    </row>
    <row r="358" spans="1:6" ht="15.75" x14ac:dyDescent="0.25">
      <c r="A358" s="6" t="str">
        <f>'Реестр бюджетных рисков'!A365</f>
        <v>21.6.3</v>
      </c>
      <c r="B358" s="6" t="str">
        <f>'Реестр бюджетных рисков'!F365</f>
        <v>Х</v>
      </c>
      <c r="C358" s="19" t="str">
        <f>B358</f>
        <v>Х</v>
      </c>
      <c r="D358" s="19" t="str">
        <f>B358</f>
        <v>Х</v>
      </c>
      <c r="E358" s="19" t="str">
        <f t="shared" si="24"/>
        <v>Х</v>
      </c>
      <c r="F358" s="19" t="str">
        <f t="shared" si="25"/>
        <v>Х</v>
      </c>
    </row>
    <row r="359" spans="1:6" ht="15.75" x14ac:dyDescent="0.25">
      <c r="A359" s="6" t="str">
        <f>'Реестр бюджетных рисков'!A366</f>
        <v>21.6.4</v>
      </c>
      <c r="B359" s="6" t="str">
        <f>'Реестр бюджетных рисков'!F366</f>
        <v>Х</v>
      </c>
      <c r="C359" s="19" t="str">
        <f>B359</f>
        <v>Х</v>
      </c>
      <c r="D359" s="19" t="str">
        <f>B359</f>
        <v>Х</v>
      </c>
      <c r="E359" s="19" t="str">
        <f t="shared" si="24"/>
        <v>Х</v>
      </c>
      <c r="F359" s="19" t="str">
        <f t="shared" si="25"/>
        <v>Х</v>
      </c>
    </row>
    <row r="360" spans="1:6" ht="15.75" x14ac:dyDescent="0.25">
      <c r="A360" s="6" t="str">
        <f>'Реестр бюджетных рисков'!A367</f>
        <v>21.7.1</v>
      </c>
      <c r="B360" s="6" t="str">
        <f>'Реестр бюджетных рисков'!F367</f>
        <v>Доля неиспользованных на конец года бюджетных ассигнований (показатель е6 раздела 5 приложения 2)</v>
      </c>
      <c r="C360" s="19">
        <f>C354</f>
        <v>1</v>
      </c>
      <c r="D360" s="19">
        <f>D354</f>
        <v>1</v>
      </c>
      <c r="E360" s="19">
        <f t="shared" si="24"/>
        <v>0</v>
      </c>
      <c r="F360" s="19">
        <f t="shared" si="25"/>
        <v>1</v>
      </c>
    </row>
    <row r="361" spans="1:6" ht="31.5" x14ac:dyDescent="0.25">
      <c r="A361" s="6" t="str">
        <f>'Реестр бюджетных рисков'!A368</f>
        <v>21.7.2</v>
      </c>
      <c r="B361" s="6" t="str">
        <f>'Реестр бюджетных рисков'!F368</f>
        <v>Невыполнение государственного задания учреждениями, подведомственными главному администратору (показатель d4 раздела 5 приложения 2)</v>
      </c>
      <c r="C361" s="44">
        <v>1</v>
      </c>
      <c r="D361" s="44">
        <v>1</v>
      </c>
      <c r="E361" s="19">
        <f t="shared" si="24"/>
        <v>0</v>
      </c>
      <c r="F361" s="19">
        <f t="shared" si="25"/>
        <v>1</v>
      </c>
    </row>
    <row r="362" spans="1:6" ht="15.75" x14ac:dyDescent="0.25">
      <c r="A362" s="6" t="str">
        <f>'Реестр бюджетных рисков'!A369</f>
        <v>21.8.1</v>
      </c>
      <c r="B362" s="6" t="str">
        <f>'Реестр бюджетных рисков'!F369</f>
        <v>Х</v>
      </c>
      <c r="C362" s="19" t="str">
        <f>B362</f>
        <v>Х</v>
      </c>
      <c r="D362" s="19" t="str">
        <f>B362</f>
        <v>Х</v>
      </c>
      <c r="E362" s="19" t="str">
        <f t="shared" si="24"/>
        <v>Х</v>
      </c>
      <c r="F362" s="19" t="str">
        <f t="shared" si="25"/>
        <v>Х</v>
      </c>
    </row>
    <row r="363" spans="1:6" ht="15.75" x14ac:dyDescent="0.25">
      <c r="A363" s="6" t="str">
        <f>'Реестр бюджетных рисков'!A370</f>
        <v>21.9.1</v>
      </c>
      <c r="B363" s="6" t="str">
        <f>'Реестр бюджетных рисков'!F370</f>
        <v>Х</v>
      </c>
      <c r="C363" s="19" t="str">
        <f>B363</f>
        <v>Х</v>
      </c>
      <c r="D363" s="19" t="str">
        <f>B363</f>
        <v>Х</v>
      </c>
      <c r="E363" s="19" t="str">
        <f t="shared" si="24"/>
        <v>Х</v>
      </c>
      <c r="F363" s="19" t="str">
        <f t="shared" si="25"/>
        <v>Х</v>
      </c>
    </row>
    <row r="364" spans="1:6" ht="15.75" x14ac:dyDescent="0.25">
      <c r="A364" s="6" t="str">
        <f>'Реестр бюджетных рисков'!A371</f>
        <v>22.1.1</v>
      </c>
      <c r="B364" s="6" t="str">
        <f>'Реестр бюджетных рисков'!F371</f>
        <v>Нарушение правил, условий предоставления субсидий (показатель d2 раздела 5 приложения 2)</v>
      </c>
      <c r="C364" s="44">
        <v>1</v>
      </c>
      <c r="D364" s="44">
        <v>1</v>
      </c>
      <c r="E364" s="19">
        <f t="shared" si="24"/>
        <v>0</v>
      </c>
      <c r="F364" s="19">
        <f t="shared" si="25"/>
        <v>1</v>
      </c>
    </row>
    <row r="365" spans="1:6" ht="15.75" x14ac:dyDescent="0.25">
      <c r="A365" s="6" t="str">
        <f>'Реестр бюджетных рисков'!A372</f>
        <v>22.2.1</v>
      </c>
      <c r="B365" s="6" t="str">
        <f>'Реестр бюджетных рисков'!F372</f>
        <v>Нарушение правил, условий предоставления субсидий (показатель d2 раздела 5 приложения 2)</v>
      </c>
      <c r="C365" s="19">
        <f>C364</f>
        <v>1</v>
      </c>
      <c r="D365" s="19">
        <f>D364</f>
        <v>1</v>
      </c>
      <c r="E365" s="19">
        <f t="shared" si="24"/>
        <v>0</v>
      </c>
      <c r="F365" s="19">
        <f t="shared" si="25"/>
        <v>1</v>
      </c>
    </row>
    <row r="366" spans="1:6" ht="15.75" x14ac:dyDescent="0.25">
      <c r="A366" s="6" t="str">
        <f>'Реестр бюджетных рисков'!A373</f>
        <v>22.3.1</v>
      </c>
      <c r="B366" s="6" t="str">
        <f>'Реестр бюджетных рисков'!F373</f>
        <v>Нарушение правил, условий предоставления субсидий (показатель d2 раздела 5 приложения 2)</v>
      </c>
      <c r="C366" s="19">
        <f>C364</f>
        <v>1</v>
      </c>
      <c r="D366" s="19">
        <f>D364</f>
        <v>1</v>
      </c>
      <c r="E366" s="19">
        <f t="shared" si="24"/>
        <v>0</v>
      </c>
      <c r="F366" s="19">
        <f t="shared" si="25"/>
        <v>1</v>
      </c>
    </row>
    <row r="367" spans="1:6" ht="15.75" x14ac:dyDescent="0.25">
      <c r="A367" s="6" t="str">
        <f>'Реестр бюджетных рисков'!A374</f>
        <v>22.4.1</v>
      </c>
      <c r="B367" s="6" t="str">
        <f>'Реестр бюджетных рисков'!F374</f>
        <v>Отклонение плановых и фактических показателей при кассовом планировании (показатель е4 раздела 5 приложения 2)</v>
      </c>
      <c r="C367" s="44">
        <v>1</v>
      </c>
      <c r="D367" s="44">
        <v>1</v>
      </c>
      <c r="E367" s="19">
        <f t="shared" si="24"/>
        <v>0</v>
      </c>
      <c r="F367" s="19">
        <f t="shared" si="25"/>
        <v>1</v>
      </c>
    </row>
    <row r="368" spans="1:6" ht="15.75" x14ac:dyDescent="0.25">
      <c r="A368" s="6" t="str">
        <f>'Реестр бюджетных рисков'!A375</f>
        <v>22.4.2</v>
      </c>
      <c r="B368" s="6" t="str">
        <f>'Реестр бюджетных рисков'!F375</f>
        <v>Отклонение плановых и фактических показателей при кассовом планировании (показатель е4 раздела 5 приложения 2)</v>
      </c>
      <c r="C368" s="19">
        <f>C367</f>
        <v>1</v>
      </c>
      <c r="D368" s="19">
        <f>D367</f>
        <v>1</v>
      </c>
      <c r="E368" s="19">
        <f t="shared" si="24"/>
        <v>0</v>
      </c>
      <c r="F368" s="19">
        <f t="shared" si="25"/>
        <v>1</v>
      </c>
    </row>
    <row r="369" spans="1:6" ht="15.75" x14ac:dyDescent="0.25">
      <c r="A369" s="6" t="str">
        <f>'Реестр бюджетных рисков'!A376</f>
        <v>22.5.1</v>
      </c>
      <c r="B369" s="6" t="str">
        <f>'Реестр бюджетных рисков'!F376</f>
        <v>Отклонение плановых и фактических показателей при кассовом планировании (показатель е4 раздела 5 приложения 2)</v>
      </c>
      <c r="C369" s="19">
        <f>C367</f>
        <v>1</v>
      </c>
      <c r="D369" s="19">
        <f>D367</f>
        <v>1</v>
      </c>
      <c r="E369" s="19">
        <f t="shared" si="24"/>
        <v>0</v>
      </c>
      <c r="F369" s="19">
        <f t="shared" si="25"/>
        <v>1</v>
      </c>
    </row>
    <row r="370" spans="1:6" ht="15.75" x14ac:dyDescent="0.25">
      <c r="A370" s="6" t="str">
        <f>'Реестр бюджетных рисков'!A377</f>
        <v>22.5.2</v>
      </c>
      <c r="B370" s="6" t="str">
        <f>'Реестр бюджетных рисков'!F377</f>
        <v>Отклонение плановых и фактических показателей при кассовом планировании (показатель е4 раздела 5 приложения 2)</v>
      </c>
      <c r="C370" s="19">
        <f>C367</f>
        <v>1</v>
      </c>
      <c r="D370" s="19">
        <f>D367</f>
        <v>1</v>
      </c>
      <c r="E370" s="19">
        <f t="shared" si="24"/>
        <v>0</v>
      </c>
      <c r="F370" s="19">
        <f t="shared" si="25"/>
        <v>1</v>
      </c>
    </row>
    <row r="371" spans="1:6" ht="15.75" x14ac:dyDescent="0.25">
      <c r="A371" s="6" t="str">
        <f>'Реестр бюджетных рисков'!A378</f>
        <v>22.5.3</v>
      </c>
      <c r="B371" s="6" t="str">
        <f>'Реестр бюджетных рисков'!F378</f>
        <v>Х</v>
      </c>
      <c r="C371" s="19" t="str">
        <f>B371</f>
        <v>Х</v>
      </c>
      <c r="D371" s="19" t="str">
        <f>C371</f>
        <v>Х</v>
      </c>
      <c r="E371" s="19" t="str">
        <f t="shared" si="24"/>
        <v>Х</v>
      </c>
      <c r="F371" s="19" t="str">
        <f t="shared" si="25"/>
        <v>Х</v>
      </c>
    </row>
    <row r="372" spans="1:6" ht="15.75" x14ac:dyDescent="0.25">
      <c r="A372" s="6" t="str">
        <f>'Реестр бюджетных рисков'!A379</f>
        <v>22.5.4</v>
      </c>
      <c r="B372" s="6" t="str">
        <f>'Реестр бюджетных рисков'!F379</f>
        <v>Х</v>
      </c>
      <c r="C372" s="19" t="str">
        <f>B372</f>
        <v>Х</v>
      </c>
      <c r="D372" s="19" t="str">
        <f>C372</f>
        <v>Х</v>
      </c>
      <c r="E372" s="19" t="str">
        <f t="shared" si="24"/>
        <v>Х</v>
      </c>
      <c r="F372" s="19" t="str">
        <f t="shared" si="25"/>
        <v>Х</v>
      </c>
    </row>
    <row r="373" spans="1:6" ht="15.75" x14ac:dyDescent="0.25">
      <c r="A373" s="6" t="str">
        <f>'Реестр бюджетных рисков'!A380</f>
        <v>22.6.1</v>
      </c>
      <c r="B373" s="6" t="str">
        <f>'Реестр бюджетных рисков'!F380</f>
        <v>Доля неиспользованных на конец года бюджетных ассигнований (показатель е6 раздела 5 приложения 2)</v>
      </c>
      <c r="C373" s="44">
        <v>1</v>
      </c>
      <c r="D373" s="44">
        <v>1</v>
      </c>
      <c r="E373" s="19">
        <f t="shared" si="24"/>
        <v>0</v>
      </c>
      <c r="F373" s="19">
        <f t="shared" si="25"/>
        <v>1</v>
      </c>
    </row>
    <row r="374" spans="1:6" ht="15.75" x14ac:dyDescent="0.25">
      <c r="A374" s="6" t="str">
        <f>'Реестр бюджетных рисков'!A381</f>
        <v>22.6.2</v>
      </c>
      <c r="B374" s="6" t="str">
        <f>'Реестр бюджетных рисков'!F381</f>
        <v>Х</v>
      </c>
      <c r="C374" s="19" t="str">
        <f t="shared" ref="C374:D379" si="26">B374</f>
        <v>Х</v>
      </c>
      <c r="D374" s="19" t="str">
        <f t="shared" si="26"/>
        <v>Х</v>
      </c>
      <c r="E374" s="19" t="str">
        <f t="shared" si="24"/>
        <v>Х</v>
      </c>
      <c r="F374" s="19" t="str">
        <f t="shared" si="25"/>
        <v>Х</v>
      </c>
    </row>
    <row r="375" spans="1:6" ht="15.75" x14ac:dyDescent="0.25">
      <c r="A375" s="6" t="str">
        <f>'Реестр бюджетных рисков'!A382</f>
        <v>22.7.1</v>
      </c>
      <c r="B375" s="6" t="str">
        <f>'Реестр бюджетных рисков'!F382</f>
        <v>Х</v>
      </c>
      <c r="C375" s="19" t="str">
        <f t="shared" si="26"/>
        <v>Х</v>
      </c>
      <c r="D375" s="19" t="str">
        <f t="shared" si="26"/>
        <v>Х</v>
      </c>
      <c r="E375" s="19" t="str">
        <f t="shared" si="24"/>
        <v>Х</v>
      </c>
      <c r="F375" s="19" t="str">
        <f t="shared" si="25"/>
        <v>Х</v>
      </c>
    </row>
    <row r="376" spans="1:6" ht="15.75" x14ac:dyDescent="0.25">
      <c r="A376" s="6" t="str">
        <f>'Реестр бюджетных рисков'!A383</f>
        <v>22.7.2</v>
      </c>
      <c r="B376" s="6" t="str">
        <f>'Реестр бюджетных рисков'!F383</f>
        <v>Х</v>
      </c>
      <c r="C376" s="19" t="str">
        <f>B376</f>
        <v>Х</v>
      </c>
      <c r="D376" s="19" t="str">
        <f>C376</f>
        <v>Х</v>
      </c>
      <c r="E376" s="19" t="str">
        <f t="shared" si="24"/>
        <v>Х</v>
      </c>
      <c r="F376" s="19" t="str">
        <f t="shared" si="25"/>
        <v>Х</v>
      </c>
    </row>
    <row r="377" spans="1:6" ht="15.75" x14ac:dyDescent="0.25">
      <c r="A377" s="6" t="str">
        <f>'Реестр бюджетных рисков'!A384</f>
        <v>22.8.1</v>
      </c>
      <c r="B377" s="6" t="str">
        <f>'Реестр бюджетных рисков'!F384</f>
        <v>Х</v>
      </c>
      <c r="C377" s="19" t="str">
        <f t="shared" si="26"/>
        <v>Х</v>
      </c>
      <c r="D377" s="19" t="str">
        <f t="shared" si="26"/>
        <v>Х</v>
      </c>
      <c r="E377" s="19" t="str">
        <f t="shared" si="24"/>
        <v>Х</v>
      </c>
      <c r="F377" s="19" t="str">
        <f t="shared" si="25"/>
        <v>Х</v>
      </c>
    </row>
    <row r="378" spans="1:6" ht="15.75" x14ac:dyDescent="0.25">
      <c r="A378" s="6" t="str">
        <f>'Реестр бюджетных рисков'!A385</f>
        <v>22.9.1</v>
      </c>
      <c r="B378" s="6" t="str">
        <f>'Реестр бюджетных рисков'!F385</f>
        <v>Нарушение правил, условий предоставления субсидий (показатель d2 раздела 5 приложения 2)</v>
      </c>
      <c r="C378" s="19">
        <f>C366</f>
        <v>1</v>
      </c>
      <c r="D378" s="19">
        <f>D366</f>
        <v>1</v>
      </c>
      <c r="E378" s="19">
        <f t="shared" si="24"/>
        <v>0</v>
      </c>
      <c r="F378" s="19">
        <f t="shared" si="25"/>
        <v>1</v>
      </c>
    </row>
    <row r="379" spans="1:6" ht="15.75" x14ac:dyDescent="0.25">
      <c r="A379" s="6" t="str">
        <f>'Реестр бюджетных рисков'!A386</f>
        <v>22.10.1</v>
      </c>
      <c r="B379" s="6" t="str">
        <f>'Реестр бюджетных рисков'!F386</f>
        <v>Х</v>
      </c>
      <c r="C379" s="19" t="str">
        <f t="shared" si="26"/>
        <v>Х</v>
      </c>
      <c r="D379" s="19" t="str">
        <f t="shared" si="26"/>
        <v>Х</v>
      </c>
      <c r="E379" s="19" t="str">
        <f t="shared" si="24"/>
        <v>Х</v>
      </c>
      <c r="F379" s="19" t="str">
        <f t="shared" si="25"/>
        <v>Х</v>
      </c>
    </row>
    <row r="380" spans="1:6" ht="15.75" x14ac:dyDescent="0.25">
      <c r="A380" s="6" t="str">
        <f>'Реестр бюджетных рисков'!A387</f>
        <v>23.1.1</v>
      </c>
      <c r="B380" s="6" t="str">
        <f>'Реестр бюджетных рисков'!F387</f>
        <v>Нарушение правил, условий предоставления субсидий (показатель d2 раздела 5 приложения 2)</v>
      </c>
      <c r="C380" s="19">
        <f>C364</f>
        <v>1</v>
      </c>
      <c r="D380" s="19">
        <f>D364</f>
        <v>1</v>
      </c>
      <c r="E380" s="19">
        <f t="shared" si="24"/>
        <v>0</v>
      </c>
      <c r="F380" s="19">
        <f t="shared" si="25"/>
        <v>1</v>
      </c>
    </row>
    <row r="381" spans="1:6" ht="15.75" x14ac:dyDescent="0.25">
      <c r="A381" s="6" t="str">
        <f>'Реестр бюджетных рисков'!A388</f>
        <v>23.1.2</v>
      </c>
      <c r="B381" s="6" t="str">
        <f>'Реестр бюджетных рисков'!F388</f>
        <v>Внесение изменений в СБР (показатель е2 раздела 5 приложения 2)</v>
      </c>
      <c r="C381" s="44">
        <v>1</v>
      </c>
      <c r="D381" s="44">
        <v>1</v>
      </c>
      <c r="E381" s="19">
        <f t="shared" si="24"/>
        <v>0</v>
      </c>
      <c r="F381" s="19">
        <f t="shared" si="25"/>
        <v>1</v>
      </c>
    </row>
    <row r="382" spans="1:6" ht="15.75" x14ac:dyDescent="0.25">
      <c r="A382" s="6" t="str">
        <f>'Реестр бюджетных рисков'!A389</f>
        <v>23.2.1</v>
      </c>
      <c r="B382" s="6" t="str">
        <f>'Реестр бюджетных рисков'!F389</f>
        <v>Нарушение правил, условий предоставления субсидий (показатель d2 раздела 5 приложения 2)</v>
      </c>
      <c r="C382" s="19">
        <f>C364</f>
        <v>1</v>
      </c>
      <c r="D382" s="19">
        <f>D364</f>
        <v>1</v>
      </c>
      <c r="E382" s="19">
        <f t="shared" si="24"/>
        <v>0</v>
      </c>
      <c r="F382" s="19">
        <f t="shared" si="25"/>
        <v>1</v>
      </c>
    </row>
    <row r="383" spans="1:6" ht="15.75" x14ac:dyDescent="0.25">
      <c r="A383" s="6" t="str">
        <f>'Реестр бюджетных рисков'!A390</f>
        <v>23.3.1</v>
      </c>
      <c r="B383" s="6" t="str">
        <f>'Реестр бюджетных рисков'!F390</f>
        <v>Нарушение правил, условий предоставления субсидий (показатель d2 раздела 5 приложения 2)</v>
      </c>
      <c r="C383" s="19">
        <f>C364</f>
        <v>1</v>
      </c>
      <c r="D383" s="19">
        <f>D364</f>
        <v>1</v>
      </c>
      <c r="E383" s="19">
        <f t="shared" si="24"/>
        <v>0</v>
      </c>
      <c r="F383" s="19">
        <f t="shared" si="25"/>
        <v>1</v>
      </c>
    </row>
    <row r="384" spans="1:6" ht="15.75" x14ac:dyDescent="0.25">
      <c r="A384" s="6" t="str">
        <f>'Реестр бюджетных рисков'!A391</f>
        <v>23.3.2</v>
      </c>
      <c r="B384" s="6" t="str">
        <f>'Реестр бюджетных рисков'!F391</f>
        <v>Нарушение правил, условий предоставления субсидий (показатель d2 раздела 5 приложения 2)</v>
      </c>
      <c r="C384" s="19">
        <f>C364</f>
        <v>1</v>
      </c>
      <c r="D384" s="19">
        <f>D364</f>
        <v>1</v>
      </c>
      <c r="E384" s="19">
        <f t="shared" si="24"/>
        <v>0</v>
      </c>
      <c r="F384" s="19">
        <f t="shared" si="25"/>
        <v>1</v>
      </c>
    </row>
    <row r="385" spans="1:6" ht="15.75" x14ac:dyDescent="0.25">
      <c r="A385" s="6" t="str">
        <f>'Реестр бюджетных рисков'!A392</f>
        <v>23.4.1</v>
      </c>
      <c r="B385" s="6" t="str">
        <f>'Реестр бюджетных рисков'!F392</f>
        <v>Х</v>
      </c>
      <c r="C385" s="19" t="str">
        <f>B385</f>
        <v>Х</v>
      </c>
      <c r="D385" s="19" t="str">
        <f>C385</f>
        <v>Х</v>
      </c>
      <c r="E385" s="19" t="str">
        <f t="shared" si="24"/>
        <v>Х</v>
      </c>
      <c r="F385" s="19" t="str">
        <f t="shared" si="25"/>
        <v>Х</v>
      </c>
    </row>
    <row r="386" spans="1:6" ht="15.75" x14ac:dyDescent="0.25">
      <c r="A386" s="6" t="str">
        <f>'Реестр бюджетных рисков'!A393</f>
        <v>23.5.1</v>
      </c>
      <c r="B386" s="6" t="str">
        <f>'Реестр бюджетных рисков'!F393</f>
        <v>Отклонение плановых и фактических показателей при кассовом планировании (показатель е4 раздела 5 приложения 2)</v>
      </c>
      <c r="C386" s="19">
        <f>C367</f>
        <v>1</v>
      </c>
      <c r="D386" s="19">
        <f>D367</f>
        <v>1</v>
      </c>
      <c r="E386" s="19">
        <f t="shared" si="24"/>
        <v>0</v>
      </c>
      <c r="F386" s="19">
        <f t="shared" si="25"/>
        <v>1</v>
      </c>
    </row>
    <row r="387" spans="1:6" ht="15.75" x14ac:dyDescent="0.25">
      <c r="A387" s="6" t="str">
        <f>'Реестр бюджетных рисков'!A394</f>
        <v>23.5.2</v>
      </c>
      <c r="B387" s="6" t="str">
        <f>'Реестр бюджетных рисков'!F394</f>
        <v>Отклонение плановых и фактических показателей при кассовом планировании (показатель е4 раздела 5 приложения 2)</v>
      </c>
      <c r="C387" s="19">
        <f>C367</f>
        <v>1</v>
      </c>
      <c r="D387" s="19">
        <f>D367</f>
        <v>1</v>
      </c>
      <c r="E387" s="19">
        <f t="shared" si="24"/>
        <v>0</v>
      </c>
      <c r="F387" s="19">
        <f t="shared" si="25"/>
        <v>1</v>
      </c>
    </row>
    <row r="388" spans="1:6" ht="15.75" x14ac:dyDescent="0.25">
      <c r="A388" s="6" t="str">
        <f>'Реестр бюджетных рисков'!A395</f>
        <v>23.5.3</v>
      </c>
      <c r="B388" s="6" t="str">
        <f>'Реестр бюджетных рисков'!F395</f>
        <v>Х</v>
      </c>
      <c r="C388" s="19" t="str">
        <f>B388</f>
        <v>Х</v>
      </c>
      <c r="D388" s="19" t="str">
        <f>C388</f>
        <v>Х</v>
      </c>
      <c r="E388" s="19" t="str">
        <f t="shared" ref="E388:E442" si="27">IF(AND(ISNONTEXT(C388),ISNONTEXT(D388)),(D388-C388),(IF(AND(ISTEXT(C388),ISNONTEXT(D388)),(D388-F388),"Х")))</f>
        <v>Х</v>
      </c>
      <c r="F388" s="19" t="str">
        <f t="shared" ref="F388:F442" si="28">IF(OR(B388="Х",B388="X"),"Х",1)</f>
        <v>Х</v>
      </c>
    </row>
    <row r="389" spans="1:6" ht="15.75" x14ac:dyDescent="0.25">
      <c r="A389" s="6" t="str">
        <f>'Реестр бюджетных рисков'!A396</f>
        <v>23.5.4</v>
      </c>
      <c r="B389" s="6" t="str">
        <f>'Реестр бюджетных рисков'!F396</f>
        <v>Х</v>
      </c>
      <c r="C389" s="19" t="str">
        <f>B389</f>
        <v>Х</v>
      </c>
      <c r="D389" s="19" t="str">
        <f>C389</f>
        <v>Х</v>
      </c>
      <c r="E389" s="19" t="str">
        <f t="shared" si="27"/>
        <v>Х</v>
      </c>
      <c r="F389" s="19" t="str">
        <f t="shared" si="28"/>
        <v>Х</v>
      </c>
    </row>
    <row r="390" spans="1:6" ht="15.75" x14ac:dyDescent="0.25">
      <c r="A390" s="6" t="str">
        <f>'Реестр бюджетных рисков'!A397</f>
        <v>23.6.1</v>
      </c>
      <c r="B390" s="6" t="str">
        <f>'Реестр бюджетных рисков'!F397</f>
        <v>Доля неиспользованных на конец года бюджетных ассигнований (показатель е6 раздела 5 приложения 2)</v>
      </c>
      <c r="C390" s="19">
        <f>C373</f>
        <v>1</v>
      </c>
      <c r="D390" s="19">
        <f>D373</f>
        <v>1</v>
      </c>
      <c r="E390" s="19">
        <f t="shared" si="27"/>
        <v>0</v>
      </c>
      <c r="F390" s="19">
        <f t="shared" si="28"/>
        <v>1</v>
      </c>
    </row>
    <row r="391" spans="1:6" ht="31.5" x14ac:dyDescent="0.25">
      <c r="A391" s="6" t="str">
        <f>'Реестр бюджетных рисков'!A398</f>
        <v>23.6.2</v>
      </c>
      <c r="B391" s="6" t="str">
        <f>'Реестр бюджетных рисков'!F398</f>
        <v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 (показатель е9 раздела 5 приложения 2)</v>
      </c>
      <c r="C391" s="44">
        <v>1</v>
      </c>
      <c r="D391" s="44">
        <v>1</v>
      </c>
      <c r="E391" s="19">
        <f t="shared" si="27"/>
        <v>0</v>
      </c>
      <c r="F391" s="19">
        <f t="shared" si="28"/>
        <v>1</v>
      </c>
    </row>
    <row r="392" spans="1:6" ht="15.75" x14ac:dyDescent="0.25">
      <c r="A392" s="6" t="str">
        <f>'Реестр бюджетных рисков'!A399</f>
        <v>23.7.1</v>
      </c>
      <c r="B392" s="6" t="str">
        <f>'Реестр бюджетных рисков'!F399</f>
        <v>Х</v>
      </c>
      <c r="C392" s="19" t="str">
        <f t="shared" ref="C392:D394" si="29">B392</f>
        <v>Х</v>
      </c>
      <c r="D392" s="19" t="str">
        <f t="shared" si="29"/>
        <v>Х</v>
      </c>
      <c r="E392" s="19" t="str">
        <f t="shared" si="27"/>
        <v>Х</v>
      </c>
      <c r="F392" s="19" t="str">
        <f t="shared" si="28"/>
        <v>Х</v>
      </c>
    </row>
    <row r="393" spans="1:6" ht="15.75" x14ac:dyDescent="0.25">
      <c r="A393" s="6" t="str">
        <f>'Реестр бюджетных рисков'!A400</f>
        <v>23.8.1</v>
      </c>
      <c r="B393" s="6" t="str">
        <f>'Реестр бюджетных рисков'!F400</f>
        <v>Х</v>
      </c>
      <c r="C393" s="19" t="str">
        <f t="shared" si="29"/>
        <v>Х</v>
      </c>
      <c r="D393" s="19" t="str">
        <f t="shared" si="29"/>
        <v>Х</v>
      </c>
      <c r="E393" s="19" t="str">
        <f t="shared" si="27"/>
        <v>Х</v>
      </c>
      <c r="F393" s="19" t="str">
        <f t="shared" si="28"/>
        <v>Х</v>
      </c>
    </row>
    <row r="394" spans="1:6" ht="15.75" x14ac:dyDescent="0.25">
      <c r="A394" s="6" t="str">
        <f>'Реестр бюджетных рисков'!A401</f>
        <v>23.8.2</v>
      </c>
      <c r="B394" s="6" t="str">
        <f>'Реестр бюджетных рисков'!F401</f>
        <v>Х</v>
      </c>
      <c r="C394" s="19" t="str">
        <f t="shared" si="29"/>
        <v>Х</v>
      </c>
      <c r="D394" s="19" t="str">
        <f t="shared" si="29"/>
        <v>Х</v>
      </c>
      <c r="E394" s="19" t="str">
        <f t="shared" si="27"/>
        <v>Х</v>
      </c>
      <c r="F394" s="19" t="str">
        <f t="shared" si="28"/>
        <v>Х</v>
      </c>
    </row>
    <row r="395" spans="1:6" ht="15.75" x14ac:dyDescent="0.25">
      <c r="A395" s="6" t="str">
        <f>'Реестр бюджетных рисков'!A402</f>
        <v>23.9.1</v>
      </c>
      <c r="B395" s="6" t="str">
        <f>'Реестр бюджетных рисков'!F402</f>
        <v>Нарушение правил, условий предоставления субсидий (показатель d2 раздела 5 приложения 2)</v>
      </c>
      <c r="C395" s="19">
        <f>C364</f>
        <v>1</v>
      </c>
      <c r="D395" s="19">
        <f>D364</f>
        <v>1</v>
      </c>
      <c r="E395" s="19">
        <f t="shared" si="27"/>
        <v>0</v>
      </c>
      <c r="F395" s="19">
        <f t="shared" si="28"/>
        <v>1</v>
      </c>
    </row>
    <row r="396" spans="1:6" ht="47.25" x14ac:dyDescent="0.25">
      <c r="A396" s="6" t="str">
        <f>'Реестр бюджетных рисков'!A403</f>
        <v>24.1.1</v>
      </c>
      <c r="B396" s="6" t="str">
        <f>'Реестр бюджетных рисков'!F403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6" s="79">
        <v>1</v>
      </c>
      <c r="D396" s="79">
        <v>1</v>
      </c>
      <c r="E396" s="19">
        <f t="shared" si="27"/>
        <v>0</v>
      </c>
      <c r="F396" s="19">
        <f t="shared" si="28"/>
        <v>1</v>
      </c>
    </row>
    <row r="397" spans="1:6" ht="47.25" x14ac:dyDescent="0.25">
      <c r="A397" s="6" t="str">
        <f>'Реестр бюджетных рисков'!A404</f>
        <v>24.1.2</v>
      </c>
      <c r="B397" s="6" t="str">
        <f>'Реестр бюджетных рисков'!F404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7" s="19">
        <f>C396</f>
        <v>1</v>
      </c>
      <c r="D397" s="19">
        <f>D396</f>
        <v>1</v>
      </c>
      <c r="E397" s="19">
        <f t="shared" si="27"/>
        <v>0</v>
      </c>
      <c r="F397" s="19">
        <f t="shared" si="28"/>
        <v>1</v>
      </c>
    </row>
    <row r="398" spans="1:6" ht="47.25" x14ac:dyDescent="0.25">
      <c r="A398" s="6" t="str">
        <f>'Реестр бюджетных рисков'!A405</f>
        <v>24.2.1</v>
      </c>
      <c r="B398" s="6" t="str">
        <f>'Реестр бюджетных рисков'!F405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8" s="19">
        <f>C396</f>
        <v>1</v>
      </c>
      <c r="D398" s="19">
        <f>D396</f>
        <v>1</v>
      </c>
      <c r="E398" s="19">
        <f t="shared" si="27"/>
        <v>0</v>
      </c>
      <c r="F398" s="19">
        <f t="shared" si="28"/>
        <v>1</v>
      </c>
    </row>
    <row r="399" spans="1:6" ht="47.25" x14ac:dyDescent="0.25">
      <c r="A399" s="6" t="str">
        <f>'Реестр бюджетных рисков'!A406</f>
        <v>24.2.2</v>
      </c>
      <c r="B399" s="6" t="str">
        <f>'Реестр бюджетных рисков'!F406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9" s="19">
        <f>C396</f>
        <v>1</v>
      </c>
      <c r="D399" s="19">
        <f>D396</f>
        <v>1</v>
      </c>
      <c r="E399" s="19">
        <f t="shared" si="27"/>
        <v>0</v>
      </c>
      <c r="F399" s="19">
        <f t="shared" si="28"/>
        <v>1</v>
      </c>
    </row>
    <row r="400" spans="1:6" ht="15.75" x14ac:dyDescent="0.25">
      <c r="A400" s="6" t="str">
        <f>'Реестр бюджетных рисков'!A407</f>
        <v>25.1.1</v>
      </c>
      <c r="B400" s="6" t="str">
        <f>'Реестр бюджетных рисков'!F407</f>
        <v>Х</v>
      </c>
      <c r="C400" s="19" t="str">
        <f t="shared" ref="C400:D403" si="30">B400</f>
        <v>Х</v>
      </c>
      <c r="D400" s="19" t="str">
        <f t="shared" si="30"/>
        <v>Х</v>
      </c>
      <c r="E400" s="19" t="str">
        <f t="shared" si="27"/>
        <v>Х</v>
      </c>
      <c r="F400" s="19" t="str">
        <f t="shared" si="28"/>
        <v>Х</v>
      </c>
    </row>
    <row r="401" spans="1:6" ht="15.75" x14ac:dyDescent="0.25">
      <c r="A401" s="6" t="str">
        <f>'Реестр бюджетных рисков'!A408</f>
        <v>25.1.2</v>
      </c>
      <c r="B401" s="6" t="str">
        <f>'Реестр бюджетных рисков'!F408</f>
        <v>Х</v>
      </c>
      <c r="C401" s="19" t="str">
        <f t="shared" si="30"/>
        <v>Х</v>
      </c>
      <c r="D401" s="19" t="str">
        <f t="shared" si="30"/>
        <v>Х</v>
      </c>
      <c r="E401" s="19" t="str">
        <f t="shared" si="27"/>
        <v>Х</v>
      </c>
      <c r="F401" s="19" t="str">
        <f t="shared" si="28"/>
        <v>Х</v>
      </c>
    </row>
    <row r="402" spans="1:6" ht="15.75" x14ac:dyDescent="0.25">
      <c r="A402" s="6" t="str">
        <f>'Реестр бюджетных рисков'!A409</f>
        <v>25.2.1</v>
      </c>
      <c r="B402" s="6" t="str">
        <f>'Реестр бюджетных рисков'!F409</f>
        <v>Х</v>
      </c>
      <c r="C402" s="19" t="str">
        <f t="shared" si="30"/>
        <v>Х</v>
      </c>
      <c r="D402" s="19" t="str">
        <f t="shared" si="30"/>
        <v>Х</v>
      </c>
      <c r="E402" s="19" t="str">
        <f t="shared" si="27"/>
        <v>Х</v>
      </c>
      <c r="F402" s="19" t="str">
        <f t="shared" si="28"/>
        <v>Х</v>
      </c>
    </row>
    <row r="403" spans="1:6" ht="15.75" x14ac:dyDescent="0.25">
      <c r="A403" s="6" t="str">
        <f>'Реестр бюджетных рисков'!A410</f>
        <v>25.2.2</v>
      </c>
      <c r="B403" s="6" t="str">
        <f>'Реестр бюджетных рисков'!F410</f>
        <v>Х</v>
      </c>
      <c r="C403" s="19" t="str">
        <f t="shared" si="30"/>
        <v>Х</v>
      </c>
      <c r="D403" s="19" t="str">
        <f t="shared" si="30"/>
        <v>Х</v>
      </c>
      <c r="E403" s="19" t="str">
        <f t="shared" si="27"/>
        <v>Х</v>
      </c>
      <c r="F403" s="19" t="str">
        <f t="shared" si="28"/>
        <v>Х</v>
      </c>
    </row>
    <row r="404" spans="1:6" ht="15.75" x14ac:dyDescent="0.25">
      <c r="A404" s="6" t="str">
        <f>'Реестр бюджетных рисков'!A411</f>
        <v>26.1.1</v>
      </c>
      <c r="B404" s="6" t="str">
        <f>'Реестр бюджетных рисков'!F411</f>
        <v xml:space="preserve">Степень достоверности бюджетной отчетности (показатель 1 приложения 4) </v>
      </c>
      <c r="C404" s="44">
        <v>1</v>
      </c>
      <c r="D404" s="44">
        <v>1</v>
      </c>
      <c r="E404" s="19">
        <f t="shared" si="27"/>
        <v>0</v>
      </c>
      <c r="F404" s="19">
        <f t="shared" si="28"/>
        <v>1</v>
      </c>
    </row>
    <row r="405" spans="1:6" ht="15.75" x14ac:dyDescent="0.25">
      <c r="A405" s="6" t="str">
        <f>'Реестр бюджетных рисков'!A412</f>
        <v>26.1.2</v>
      </c>
      <c r="B405" s="6" t="str">
        <f>'Реестр бюджетных рисков'!F412</f>
        <v xml:space="preserve">Степень достоверности бюджетной отчетности (показатель 1 приложения 4) </v>
      </c>
      <c r="C405" s="19">
        <f>C404</f>
        <v>1</v>
      </c>
      <c r="D405" s="19">
        <f>D404</f>
        <v>1</v>
      </c>
      <c r="E405" s="19">
        <f t="shared" si="27"/>
        <v>0</v>
      </c>
      <c r="F405" s="19">
        <f t="shared" si="28"/>
        <v>1</v>
      </c>
    </row>
    <row r="406" spans="1:6" ht="15.75" x14ac:dyDescent="0.25">
      <c r="A406" s="6" t="str">
        <f>'Реестр бюджетных рисков'!A413</f>
        <v>26.2.1</v>
      </c>
      <c r="B406" s="6" t="str">
        <f>'Реестр бюджетных рисков'!F413</f>
        <v>Х</v>
      </c>
      <c r="C406" s="19" t="str">
        <f>B406</f>
        <v>Х</v>
      </c>
      <c r="D406" s="19" t="str">
        <f>C406</f>
        <v>Х</v>
      </c>
      <c r="E406" s="19" t="str">
        <f t="shared" si="27"/>
        <v>Х</v>
      </c>
      <c r="F406" s="19" t="str">
        <f t="shared" si="28"/>
        <v>Х</v>
      </c>
    </row>
    <row r="407" spans="1:6" ht="15.75" x14ac:dyDescent="0.25">
      <c r="A407" s="6" t="str">
        <f>'Реестр бюджетных рисков'!A414</f>
        <v>26.2.2</v>
      </c>
      <c r="B407" s="6" t="str">
        <f>'Реестр бюджетных рисков'!F414</f>
        <v xml:space="preserve"> Степень достоверности бюджетной отчетности (показатель 1 приложения 4)</v>
      </c>
      <c r="C407" s="19">
        <f>C404</f>
        <v>1</v>
      </c>
      <c r="D407" s="19">
        <f>D404</f>
        <v>1</v>
      </c>
      <c r="E407" s="19">
        <f t="shared" si="27"/>
        <v>0</v>
      </c>
      <c r="F407" s="19">
        <f t="shared" si="28"/>
        <v>1</v>
      </c>
    </row>
    <row r="408" spans="1:6" ht="15.75" x14ac:dyDescent="0.25">
      <c r="A408" s="6" t="str">
        <f>'Реестр бюджетных рисков'!A415</f>
        <v>26.3.1</v>
      </c>
      <c r="B408" s="6" t="str">
        <f>'Реестр бюджетных рисков'!F415</f>
        <v>Х</v>
      </c>
      <c r="C408" s="19" t="str">
        <f>B408</f>
        <v>Х</v>
      </c>
      <c r="D408" s="19" t="str">
        <f>C408</f>
        <v>Х</v>
      </c>
      <c r="E408" s="19" t="str">
        <f t="shared" si="27"/>
        <v>Х</v>
      </c>
      <c r="F408" s="19" t="str">
        <f t="shared" si="28"/>
        <v>Х</v>
      </c>
    </row>
    <row r="409" spans="1:6" ht="15.75" x14ac:dyDescent="0.25">
      <c r="A409" s="6" t="str">
        <f>'Реестр бюджетных рисков'!A416</f>
        <v>27.1.1</v>
      </c>
      <c r="B409" s="6" t="str">
        <f>'Реестр бюджетных рисков'!F416</f>
        <v>Качество планирования поступлений доходов (показатель 1 приложения 3)</v>
      </c>
      <c r="C409" s="19">
        <f>C74</f>
        <v>1</v>
      </c>
      <c r="D409" s="19" t="str">
        <f>D74</f>
        <v>н</v>
      </c>
      <c r="E409" s="19" t="str">
        <f t="shared" si="27"/>
        <v>Х</v>
      </c>
      <c r="F409" s="19">
        <f t="shared" si="28"/>
        <v>1</v>
      </c>
    </row>
    <row r="410" spans="1:6" ht="15.75" x14ac:dyDescent="0.25">
      <c r="A410" s="6" t="str">
        <f>'Реестр бюджетных рисков'!A417</f>
        <v>27.1.2</v>
      </c>
      <c r="B410" s="6" t="str">
        <f>'Реестр бюджетных рисков'!F417</f>
        <v>Степень достоверности бюджетной отчетности (показатель 1 приложения 4)</v>
      </c>
      <c r="C410" s="19">
        <f>C404</f>
        <v>1</v>
      </c>
      <c r="D410" s="19">
        <f>D404</f>
        <v>1</v>
      </c>
      <c r="E410" s="19">
        <f t="shared" si="27"/>
        <v>0</v>
      </c>
      <c r="F410" s="19">
        <f t="shared" si="28"/>
        <v>1</v>
      </c>
    </row>
    <row r="411" spans="1:6" ht="15.75" x14ac:dyDescent="0.25">
      <c r="A411" s="6" t="str">
        <f>'Реестр бюджетных рисков'!A418</f>
        <v>27.1.3</v>
      </c>
      <c r="B411" s="6" t="str">
        <f>'Реестр бюджетных рисков'!F418</f>
        <v>Степень достоверности бюджетной отчетности (показатель 1 приложения 4)</v>
      </c>
      <c r="C411" s="19">
        <f>C404</f>
        <v>1</v>
      </c>
      <c r="D411" s="19">
        <f>D404</f>
        <v>1</v>
      </c>
      <c r="E411" s="19">
        <f t="shared" si="27"/>
        <v>0</v>
      </c>
      <c r="F411" s="19">
        <f t="shared" si="28"/>
        <v>1</v>
      </c>
    </row>
    <row r="412" spans="1:6" ht="30.75" customHeight="1" x14ac:dyDescent="0.25">
      <c r="A412" s="6" t="str">
        <f>'Реестр бюджетных рисков'!A419</f>
        <v>27.2.1</v>
      </c>
      <c r="B412" s="6" t="str">
        <f>'Реестр бюджетных рисков'!F419</f>
        <v>Эффективность управления дебиторской задолженностью по доходам (показатель 3 приложения 3)</v>
      </c>
      <c r="C412" s="44">
        <v>1</v>
      </c>
      <c r="D412" s="44">
        <v>1</v>
      </c>
      <c r="E412" s="19">
        <f t="shared" si="27"/>
        <v>0</v>
      </c>
      <c r="F412" s="19">
        <f t="shared" si="28"/>
        <v>1</v>
      </c>
    </row>
    <row r="413" spans="1:6" ht="15.75" x14ac:dyDescent="0.25">
      <c r="A413" s="6" t="str">
        <f>'Реестр бюджетных рисков'!A420</f>
        <v>27.3.1</v>
      </c>
      <c r="B413" s="6" t="str">
        <f>'Реестр бюджетных рисков'!F420</f>
        <v>Х</v>
      </c>
      <c r="C413" s="19" t="str">
        <f>B413</f>
        <v>Х</v>
      </c>
      <c r="D413" s="19" t="str">
        <f>B413</f>
        <v>Х</v>
      </c>
      <c r="E413" s="19" t="str">
        <f t="shared" si="27"/>
        <v>Х</v>
      </c>
      <c r="F413" s="19" t="str">
        <f t="shared" si="28"/>
        <v>Х</v>
      </c>
    </row>
    <row r="414" spans="1:6" ht="15.75" x14ac:dyDescent="0.25">
      <c r="A414" s="6" t="str">
        <f>'Реестр бюджетных рисков'!A421</f>
        <v>27.3.2</v>
      </c>
      <c r="B414" s="6" t="str">
        <f>'Реестр бюджетных рисков'!F421</f>
        <v>Степень достоверности бюджетной отчетности (показатель 1 приложения 4)</v>
      </c>
      <c r="C414" s="19">
        <f>C404</f>
        <v>1</v>
      </c>
      <c r="D414" s="19">
        <f>D404</f>
        <v>1</v>
      </c>
      <c r="E414" s="19">
        <f t="shared" si="27"/>
        <v>0</v>
      </c>
      <c r="F414" s="19">
        <f t="shared" si="28"/>
        <v>1</v>
      </c>
    </row>
    <row r="415" spans="1:6" ht="15.75" x14ac:dyDescent="0.25">
      <c r="A415" s="6" t="str">
        <f>'Реестр бюджетных рисков'!A422</f>
        <v>27.4.1</v>
      </c>
      <c r="B415" s="6" t="str">
        <f>'Реестр бюджетных рисков'!F422</f>
        <v>Степень достоверности бюджетной отчетности (показатель 1 приложения 4)</v>
      </c>
      <c r="C415" s="19">
        <f>C404</f>
        <v>1</v>
      </c>
      <c r="D415" s="19">
        <f>D404</f>
        <v>1</v>
      </c>
      <c r="E415" s="19">
        <f t="shared" si="27"/>
        <v>0</v>
      </c>
      <c r="F415" s="19">
        <f t="shared" si="28"/>
        <v>1</v>
      </c>
    </row>
    <row r="416" spans="1:6" ht="15.75" x14ac:dyDescent="0.25">
      <c r="A416" s="6" t="str">
        <f>'Реестр бюджетных рисков'!A423</f>
        <v>27.4.2</v>
      </c>
      <c r="B416" s="6" t="str">
        <f>'Реестр бюджетных рисков'!F423</f>
        <v>Качество планирования поступлений доходов (показатель 1 приложения 3)</v>
      </c>
      <c r="C416" s="19">
        <f>C74</f>
        <v>1</v>
      </c>
      <c r="D416" s="19" t="str">
        <f>D74</f>
        <v>н</v>
      </c>
      <c r="E416" s="19" t="str">
        <f t="shared" si="27"/>
        <v>Х</v>
      </c>
      <c r="F416" s="19">
        <f t="shared" si="28"/>
        <v>1</v>
      </c>
    </row>
    <row r="417" spans="1:6" ht="15.75" x14ac:dyDescent="0.25">
      <c r="A417" s="6" t="str">
        <f>'Реестр бюджетных рисков'!A424</f>
        <v>27.4.3</v>
      </c>
      <c r="B417" s="6" t="str">
        <f>'Реестр бюджетных рисков'!F424</f>
        <v>Степень достоверности бюджетной отчетности (показатель 1 приложения 4)</v>
      </c>
      <c r="C417" s="19">
        <f>C404</f>
        <v>1</v>
      </c>
      <c r="D417" s="19">
        <f>D404</f>
        <v>1</v>
      </c>
      <c r="E417" s="19">
        <f t="shared" si="27"/>
        <v>0</v>
      </c>
      <c r="F417" s="19">
        <f t="shared" si="28"/>
        <v>1</v>
      </c>
    </row>
    <row r="418" spans="1:6" ht="15.75" x14ac:dyDescent="0.25">
      <c r="A418" s="6" t="str">
        <f>'Реестр бюджетных рисков'!A425</f>
        <v>27.5.1</v>
      </c>
      <c r="B418" s="6" t="str">
        <f>'Реестр бюджетных рисков'!F425</f>
        <v>Х</v>
      </c>
      <c r="C418" s="19" t="str">
        <f>B418</f>
        <v>Х</v>
      </c>
      <c r="D418" s="19" t="str">
        <f>B418</f>
        <v>Х</v>
      </c>
      <c r="E418" s="19" t="str">
        <f t="shared" si="27"/>
        <v>Х</v>
      </c>
      <c r="F418" s="19" t="str">
        <f t="shared" si="28"/>
        <v>Х</v>
      </c>
    </row>
    <row r="419" spans="1:6" ht="15.75" x14ac:dyDescent="0.25">
      <c r="A419" s="6" t="str">
        <f>'Реестр бюджетных рисков'!A426</f>
        <v>27.5.2</v>
      </c>
      <c r="B419" s="6" t="str">
        <f>'Реестр бюджетных рисков'!F426</f>
        <v>Х</v>
      </c>
      <c r="C419" s="19" t="str">
        <f>B419</f>
        <v>Х</v>
      </c>
      <c r="D419" s="19" t="str">
        <f>B419</f>
        <v>Х</v>
      </c>
      <c r="E419" s="19" t="str">
        <f t="shared" si="27"/>
        <v>Х</v>
      </c>
      <c r="F419" s="19" t="str">
        <f t="shared" si="28"/>
        <v>Х</v>
      </c>
    </row>
    <row r="420" spans="1:6" ht="35.25" customHeight="1" x14ac:dyDescent="0.25">
      <c r="A420" s="6" t="str">
        <f>'Реестр бюджетных рисков'!A427</f>
        <v>27.6.1</v>
      </c>
      <c r="B420" s="6" t="str">
        <f>'Реестр бюджетных рисков'!F427</f>
        <v>Эффективность управления дебиторской задолженностью по доходам (показатель 3 приложения 3)</v>
      </c>
      <c r="C420" s="19">
        <f>C412</f>
        <v>1</v>
      </c>
      <c r="D420" s="19">
        <f>D412</f>
        <v>1</v>
      </c>
      <c r="E420" s="19">
        <f t="shared" si="27"/>
        <v>0</v>
      </c>
      <c r="F420" s="19">
        <f t="shared" si="28"/>
        <v>1</v>
      </c>
    </row>
    <row r="421" spans="1:6" ht="15.75" x14ac:dyDescent="0.25">
      <c r="A421" s="6" t="str">
        <f>'Реестр бюджетных рисков'!A428</f>
        <v>27.7.1.</v>
      </c>
      <c r="B421" s="6" t="str">
        <f>'Реестр бюджетных рисков'!F428</f>
        <v>Качество планирования поступлений доходов (показатель 1 приложения 3)</v>
      </c>
      <c r="C421" s="19">
        <f>C74</f>
        <v>1</v>
      </c>
      <c r="D421" s="19" t="str">
        <f>D74</f>
        <v>н</v>
      </c>
      <c r="E421" s="19" t="str">
        <f t="shared" si="27"/>
        <v>Х</v>
      </c>
      <c r="F421" s="19">
        <f t="shared" si="28"/>
        <v>1</v>
      </c>
    </row>
    <row r="422" spans="1:6" ht="15.75" x14ac:dyDescent="0.25">
      <c r="A422" s="6" t="str">
        <f>'Реестр бюджетных рисков'!A429</f>
        <v>27.8.1</v>
      </c>
      <c r="B422" s="6" t="str">
        <f>'Реестр бюджетных рисков'!F429</f>
        <v>Качество планирования поступлений доходов (показатель 1 приложения 3)</v>
      </c>
      <c r="C422" s="19">
        <f>C74</f>
        <v>1</v>
      </c>
      <c r="D422" s="19" t="str">
        <f>D74</f>
        <v>н</v>
      </c>
      <c r="E422" s="19" t="str">
        <f t="shared" si="27"/>
        <v>Х</v>
      </c>
      <c r="F422" s="19">
        <f t="shared" si="28"/>
        <v>1</v>
      </c>
    </row>
    <row r="423" spans="1:6" ht="15.75" x14ac:dyDescent="0.25">
      <c r="A423" s="6" t="str">
        <f>'Реестр бюджетных рисков'!A430</f>
        <v>27.8.2</v>
      </c>
      <c r="B423" s="6" t="str">
        <f>'Реестр бюджетных рисков'!F430</f>
        <v>Качество планирования поступлений доходов (показатель 1 приложения 3)</v>
      </c>
      <c r="C423" s="19">
        <f>C74</f>
        <v>1</v>
      </c>
      <c r="D423" s="19" t="str">
        <f>D74</f>
        <v>н</v>
      </c>
      <c r="E423" s="19" t="str">
        <f t="shared" si="27"/>
        <v>Х</v>
      </c>
      <c r="F423" s="19">
        <f t="shared" si="28"/>
        <v>1</v>
      </c>
    </row>
    <row r="424" spans="1:6" ht="33.75" customHeight="1" x14ac:dyDescent="0.25">
      <c r="A424" s="6" t="str">
        <f>'Реестр бюджетных рисков'!A431</f>
        <v>28.1.1</v>
      </c>
      <c r="B424" s="6" t="str">
        <f>'Реестр бюджетных рисков'!F431</f>
        <v>Нарушения при управлении и распоряжении государственной собственностью (показатель 2 приложения 6)</v>
      </c>
      <c r="C424" s="44">
        <v>1</v>
      </c>
      <c r="D424" s="44">
        <v>1</v>
      </c>
      <c r="E424" s="19">
        <f t="shared" si="27"/>
        <v>0</v>
      </c>
      <c r="F424" s="19">
        <f t="shared" si="28"/>
        <v>1</v>
      </c>
    </row>
    <row r="425" spans="1:6" ht="35.25" customHeight="1" x14ac:dyDescent="0.25">
      <c r="A425" s="6" t="str">
        <f>'Реестр бюджетных рисков'!A432</f>
        <v>28.1.2</v>
      </c>
      <c r="B425" s="6" t="str">
        <f>'Реестр бюджетных рисков'!F432</f>
        <v>Нарушения при управлении и распоряжении государственной собственностью (показатель 2 приложения 6)</v>
      </c>
      <c r="C425" s="19">
        <f>C424</f>
        <v>1</v>
      </c>
      <c r="D425" s="19">
        <f>D424</f>
        <v>1</v>
      </c>
      <c r="E425" s="19">
        <f t="shared" si="27"/>
        <v>0</v>
      </c>
      <c r="F425" s="19">
        <f t="shared" si="28"/>
        <v>1</v>
      </c>
    </row>
    <row r="426" spans="1:6" ht="40.5" customHeight="1" x14ac:dyDescent="0.25">
      <c r="A426" s="6" t="str">
        <f>'Реестр бюджетных рисков'!A433</f>
        <v>28.2.1</v>
      </c>
      <c r="B426" s="6" t="str">
        <f>'Реестр бюджетных рисков'!F433</f>
        <v>Нарушения при управлении и распоряжении государственной собственностью (показатель 2 приложения 6)</v>
      </c>
      <c r="C426" s="19">
        <f>C424</f>
        <v>1</v>
      </c>
      <c r="D426" s="19">
        <f>D424</f>
        <v>1</v>
      </c>
      <c r="E426" s="19">
        <f t="shared" si="27"/>
        <v>0</v>
      </c>
      <c r="F426" s="19">
        <f t="shared" si="28"/>
        <v>1</v>
      </c>
    </row>
    <row r="427" spans="1:6" ht="52.5" customHeight="1" x14ac:dyDescent="0.25">
      <c r="A427" s="6" t="str">
        <f>'Реестр бюджетных рисков'!A434</f>
        <v>28.2.2</v>
      </c>
      <c r="B427" s="6" t="str">
        <f>'Реестр бюджетных рисков'!F434</f>
        <v>Нарушения при управлении и распоряжении государственной собственностью (показатель 2 приложения 6)</v>
      </c>
      <c r="C427" s="19">
        <f>C424</f>
        <v>1</v>
      </c>
      <c r="D427" s="19">
        <f>D424</f>
        <v>1</v>
      </c>
      <c r="E427" s="19">
        <f t="shared" si="27"/>
        <v>0</v>
      </c>
      <c r="F427" s="19">
        <f t="shared" si="28"/>
        <v>1</v>
      </c>
    </row>
    <row r="428" spans="1:6" ht="15.75" x14ac:dyDescent="0.25">
      <c r="A428" s="6" t="str">
        <f>'Реестр бюджетных рисков'!A435</f>
        <v>28.3.1</v>
      </c>
      <c r="B428" s="6" t="str">
        <f>'Реестр бюджетных рисков'!F435</f>
        <v>Нарушения при управлении и распоряжении государственной собственностью (показатель 2 приложения 6)</v>
      </c>
      <c r="C428" s="19">
        <f>C424</f>
        <v>1</v>
      </c>
      <c r="D428" s="19">
        <f>D424</f>
        <v>1</v>
      </c>
      <c r="E428" s="19">
        <f t="shared" si="27"/>
        <v>0</v>
      </c>
      <c r="F428" s="19">
        <f t="shared" si="28"/>
        <v>1</v>
      </c>
    </row>
    <row r="429" spans="1:6" ht="15.75" x14ac:dyDescent="0.25">
      <c r="A429" s="6" t="str">
        <f>'Реестр бюджетных рисков'!A436</f>
        <v>28.3.2</v>
      </c>
      <c r="B429" s="6" t="str">
        <f>'Реестр бюджетных рисков'!F436</f>
        <v>Нарушения при управлении и распоряжении государственной собственностью (показатель 2 приложения 6)</v>
      </c>
      <c r="C429" s="19">
        <f>C424</f>
        <v>1</v>
      </c>
      <c r="D429" s="19">
        <f>D424</f>
        <v>1</v>
      </c>
      <c r="E429" s="19">
        <f t="shared" si="27"/>
        <v>0</v>
      </c>
      <c r="F429" s="19">
        <f t="shared" si="28"/>
        <v>1</v>
      </c>
    </row>
    <row r="430" spans="1:6" ht="15.75" x14ac:dyDescent="0.25">
      <c r="A430" s="6" t="str">
        <f>'Реестр бюджетных рисков'!A437</f>
        <v>28.4.1</v>
      </c>
      <c r="B430" s="6" t="str">
        <f>'Реестр бюджетных рисков'!F437</f>
        <v>Нарушения при управлении и распоряжении государственной собственностью (показатель 2 приложения 6)</v>
      </c>
      <c r="C430" s="19">
        <f>C424</f>
        <v>1</v>
      </c>
      <c r="D430" s="19">
        <f>D424</f>
        <v>1</v>
      </c>
      <c r="E430" s="19">
        <f t="shared" si="27"/>
        <v>0</v>
      </c>
      <c r="F430" s="19">
        <f t="shared" si="28"/>
        <v>1</v>
      </c>
    </row>
    <row r="431" spans="1:6" ht="15.75" x14ac:dyDescent="0.25">
      <c r="A431" s="6" t="str">
        <f>'Реестр бюджетных рисков'!A438</f>
        <v>28.4.2</v>
      </c>
      <c r="B431" s="6" t="str">
        <f>'Реестр бюджетных рисков'!F438</f>
        <v>Нарушения при управлении и распоряжении государственной собственностью (показатель 2 приложения 6)</v>
      </c>
      <c r="C431" s="19">
        <f>C424</f>
        <v>1</v>
      </c>
      <c r="D431" s="19">
        <f>D424</f>
        <v>1</v>
      </c>
      <c r="E431" s="19">
        <f t="shared" si="27"/>
        <v>0</v>
      </c>
      <c r="F431" s="19">
        <f t="shared" si="28"/>
        <v>1</v>
      </c>
    </row>
    <row r="432" spans="1:6" ht="33.75" customHeight="1" x14ac:dyDescent="0.25">
      <c r="A432" s="6" t="str">
        <f>'Реестр бюджетных рисков'!A439</f>
        <v>28.5.1</v>
      </c>
      <c r="B432" s="6" t="str">
        <f>'Реестр бюджетных рисков'!F439</f>
        <v>Нарушения при управлении и распоряжении государственной собственностью (показатель 2 приложения 6)</v>
      </c>
      <c r="C432" s="19">
        <f>C424</f>
        <v>1</v>
      </c>
      <c r="D432" s="19">
        <f>D424</f>
        <v>1</v>
      </c>
      <c r="E432" s="19">
        <f t="shared" si="27"/>
        <v>0</v>
      </c>
      <c r="F432" s="19">
        <f t="shared" si="28"/>
        <v>1</v>
      </c>
    </row>
    <row r="433" spans="1:6" ht="15.75" x14ac:dyDescent="0.25">
      <c r="A433" s="6" t="str">
        <f>'Реестр бюджетных рисков'!A440</f>
        <v>28.5.2</v>
      </c>
      <c r="B433" s="6" t="str">
        <f>'Реестр бюджетных рисков'!F440</f>
        <v>Нарушения при управлении и распоряжении государственной собственностью (показатель 2 приложения 6)</v>
      </c>
      <c r="C433" s="19">
        <f>C424</f>
        <v>1</v>
      </c>
      <c r="D433" s="19">
        <f>D424</f>
        <v>1</v>
      </c>
      <c r="E433" s="19">
        <f t="shared" si="27"/>
        <v>0</v>
      </c>
      <c r="F433" s="19">
        <f t="shared" si="28"/>
        <v>1</v>
      </c>
    </row>
    <row r="434" spans="1:6" ht="15.75" x14ac:dyDescent="0.25">
      <c r="A434" s="6" t="str">
        <f>'Реестр бюджетных рисков'!A441</f>
        <v>28.6.1</v>
      </c>
      <c r="B434" s="6" t="str">
        <f>'Реестр бюджетных рисков'!F441</f>
        <v>Нарушения при управлении и распоряжении государственной собственностью (показатель 2 приложения 6)</v>
      </c>
      <c r="C434" s="19">
        <f>C424</f>
        <v>1</v>
      </c>
      <c r="D434" s="19">
        <f>D424</f>
        <v>1</v>
      </c>
      <c r="E434" s="19">
        <f t="shared" si="27"/>
        <v>0</v>
      </c>
      <c r="F434" s="19">
        <f t="shared" si="28"/>
        <v>1</v>
      </c>
    </row>
    <row r="435" spans="1:6" ht="31.5" x14ac:dyDescent="0.25">
      <c r="A435" s="6" t="str">
        <f>'Реестр бюджетных рисков'!A442</f>
        <v>28.7.1</v>
      </c>
      <c r="B435" s="6" t="str">
        <f>'Реестр бюджетных рисков'!F442</f>
        <v>Соотношение стоимости аренды недвижимого имущества и средней стоимости содержания арендуемого недвижимого имущества (показатель 5 приложения 6)</v>
      </c>
      <c r="C435" s="44">
        <v>1</v>
      </c>
      <c r="D435" s="44">
        <v>1</v>
      </c>
      <c r="E435" s="19">
        <f t="shared" si="27"/>
        <v>0</v>
      </c>
      <c r="F435" s="19">
        <f t="shared" si="28"/>
        <v>1</v>
      </c>
    </row>
    <row r="436" spans="1:6" ht="15.75" x14ac:dyDescent="0.25">
      <c r="A436" s="6" t="str">
        <f>'Реестр бюджетных рисков'!A443</f>
        <v>28.8.1</v>
      </c>
      <c r="B436" s="6" t="str">
        <f>'Реестр бюджетных рисков'!F443</f>
        <v>Нарушения при управлении и распоряжении государственной собственностью (показатель 2 приложения 6)</v>
      </c>
      <c r="C436" s="19">
        <f>C424</f>
        <v>1</v>
      </c>
      <c r="D436" s="19">
        <f>D424</f>
        <v>1</v>
      </c>
      <c r="E436" s="19">
        <f t="shared" si="27"/>
        <v>0</v>
      </c>
      <c r="F436" s="19">
        <f t="shared" si="28"/>
        <v>1</v>
      </c>
    </row>
    <row r="437" spans="1:6" ht="15.75" x14ac:dyDescent="0.25">
      <c r="A437" s="6" t="str">
        <f>'Реестр бюджетных рисков'!A444</f>
        <v>29.1.1</v>
      </c>
      <c r="B437" s="6" t="str">
        <f>'Реестр бюджетных рисков'!F444</f>
        <v>Степень достоверности бюджетной отчетности (показатель 1 приложения 4)</v>
      </c>
      <c r="C437" s="19">
        <f>C404</f>
        <v>1</v>
      </c>
      <c r="D437" s="19">
        <f>D404</f>
        <v>1</v>
      </c>
      <c r="E437" s="19">
        <f t="shared" si="27"/>
        <v>0</v>
      </c>
      <c r="F437" s="19">
        <f t="shared" si="28"/>
        <v>1</v>
      </c>
    </row>
    <row r="438" spans="1:6" ht="15.75" x14ac:dyDescent="0.25">
      <c r="A438" s="6" t="str">
        <f>'Реестр бюджетных рисков'!A445</f>
        <v>29.1.2</v>
      </c>
      <c r="B438" s="6" t="str">
        <f>'Реестр бюджетных рисков'!F445</f>
        <v>Степень достоверности бюджетной отчетности (показатель 1 приложения 4)</v>
      </c>
      <c r="C438" s="19">
        <f>C404</f>
        <v>1</v>
      </c>
      <c r="D438" s="19">
        <f>D404</f>
        <v>1</v>
      </c>
      <c r="E438" s="19">
        <f t="shared" si="27"/>
        <v>0</v>
      </c>
      <c r="F438" s="19">
        <f t="shared" si="28"/>
        <v>1</v>
      </c>
    </row>
    <row r="439" spans="1:6" ht="15.75" x14ac:dyDescent="0.25">
      <c r="A439" s="6" t="str">
        <f>'Реестр бюджетных рисков'!A446</f>
        <v>29.2.1</v>
      </c>
      <c r="B439" s="6" t="str">
        <f>'Реестр бюджетных рисков'!F446</f>
        <v>Нарушение порядка проведения инвентаризации активов и обязательств (показатель 3 приложения 4)</v>
      </c>
      <c r="C439" s="44">
        <v>1</v>
      </c>
      <c r="D439" s="44">
        <v>1</v>
      </c>
      <c r="E439" s="19">
        <f t="shared" si="27"/>
        <v>0</v>
      </c>
      <c r="F439" s="19">
        <f t="shared" si="28"/>
        <v>1</v>
      </c>
    </row>
    <row r="440" spans="1:6" ht="15.75" x14ac:dyDescent="0.25">
      <c r="A440" s="6" t="str">
        <f>'Реестр бюджетных рисков'!A447</f>
        <v>29.2.2</v>
      </c>
      <c r="B440" s="6" t="str">
        <f>'Реестр бюджетных рисков'!F447</f>
        <v>Нарушение порядка проведения инвентаризации активов и обязательств (показатель 3 приложения 4)</v>
      </c>
      <c r="C440" s="19">
        <f>C439</f>
        <v>1</v>
      </c>
      <c r="D440" s="19">
        <f>D439</f>
        <v>1</v>
      </c>
      <c r="E440" s="19">
        <f t="shared" si="27"/>
        <v>0</v>
      </c>
      <c r="F440" s="19">
        <f t="shared" si="28"/>
        <v>1</v>
      </c>
    </row>
    <row r="441" spans="1:6" ht="15.75" x14ac:dyDescent="0.25">
      <c r="A441" s="6" t="str">
        <f>'Реестр бюджетных рисков'!A448</f>
        <v>29.3.1</v>
      </c>
      <c r="B441" s="6" t="str">
        <f>'Реестр бюджетных рисков'!F448</f>
        <v>Нарушение порядка формирования и представления сводной, консолидированной бюджетной отчетности (показатель 2 приложения 4)</v>
      </c>
      <c r="C441" s="78">
        <v>1</v>
      </c>
      <c r="D441" s="78">
        <v>1</v>
      </c>
      <c r="E441" s="19">
        <f t="shared" si="27"/>
        <v>0</v>
      </c>
      <c r="F441" s="19">
        <f t="shared" si="28"/>
        <v>1</v>
      </c>
    </row>
    <row r="442" spans="1:6" ht="15.75" x14ac:dyDescent="0.25">
      <c r="A442" s="6" t="str">
        <f>'Реестр бюджетных рисков'!A449</f>
        <v>29.3.2</v>
      </c>
      <c r="B442" s="6" t="str">
        <f>'Реестр бюджетных рисков'!F449</f>
        <v>Нарушение порядка формирования и представления сводной, консолидированной бюджетной отчетности (показатель 2 приложения 4)</v>
      </c>
      <c r="C442" s="19">
        <f>C441</f>
        <v>1</v>
      </c>
      <c r="D442" s="19">
        <f>D441</f>
        <v>1</v>
      </c>
      <c r="E442" s="19">
        <f t="shared" si="27"/>
        <v>0</v>
      </c>
      <c r="F442" s="19">
        <f t="shared" si="28"/>
        <v>1</v>
      </c>
    </row>
  </sheetData>
  <customSheetViews>
    <customSheetView guid="{97BC22A8-B58B-481C-8855-8B457C940CFF}" scale="70" topLeftCell="A193">
      <selection activeCell="C6" sqref="C6"/>
      <pageMargins left="0.7" right="0.7" top="0.75" bottom="0.75" header="0.3" footer="0.3"/>
      <pageSetup paperSize="9" orientation="portrait" r:id="rId1"/>
    </customSheetView>
    <customSheetView guid="{A6C8B772-8214-4925-AA3E-C2C914B4483C}" scale="70" topLeftCell="A193">
      <selection activeCell="C6" sqref="C6"/>
      <pageMargins left="0.7" right="0.7" top="0.75" bottom="0.75" header="0.3" footer="0.3"/>
      <pageSetup paperSize="9" orientation="portrait" r:id="rId2"/>
    </customSheetView>
    <customSheetView guid="{93FC2456-1446-4A79-8F5E-702358567C0B}" scale="70" topLeftCell="A193">
      <selection activeCell="C6" sqref="C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0"/>
  <sheetViews>
    <sheetView zoomScale="55" zoomScaleNormal="55" workbookViewId="0"/>
  </sheetViews>
  <sheetFormatPr defaultRowHeight="15" x14ac:dyDescent="0.25"/>
  <cols>
    <col min="1" max="1" width="15" customWidth="1"/>
    <col min="2" max="2" width="26.85546875" customWidth="1"/>
    <col min="3" max="3" width="148.42578125" style="9" customWidth="1"/>
    <col min="4" max="4" width="46.5703125" customWidth="1"/>
    <col min="5" max="5" width="31" customWidth="1"/>
    <col min="6" max="6" width="17.85546875" customWidth="1"/>
    <col min="7" max="7" width="34.140625" customWidth="1"/>
    <col min="8" max="8" width="21.140625" customWidth="1"/>
    <col min="9" max="9" width="27.85546875" customWidth="1"/>
    <col min="19" max="19" width="57.42578125" customWidth="1"/>
    <col min="20" max="20" width="39.28515625" customWidth="1"/>
  </cols>
  <sheetData>
    <row r="1" spans="1:26" ht="113.25" customHeight="1" x14ac:dyDescent="0.25">
      <c r="A1" s="23" t="s">
        <v>0</v>
      </c>
      <c r="B1" s="23" t="s">
        <v>1209</v>
      </c>
      <c r="C1" s="7" t="s">
        <v>1</v>
      </c>
      <c r="D1" s="1" t="s">
        <v>1219</v>
      </c>
      <c r="E1" s="1" t="s">
        <v>1220</v>
      </c>
      <c r="F1" s="1" t="s">
        <v>1221</v>
      </c>
      <c r="G1" s="1" t="s">
        <v>1222</v>
      </c>
      <c r="H1" s="1" t="s">
        <v>1223</v>
      </c>
      <c r="I1" s="1" t="s">
        <v>1218</v>
      </c>
    </row>
    <row r="2" spans="1:26" ht="15" customHeight="1" x14ac:dyDescent="0.25">
      <c r="A2" s="3">
        <v>1</v>
      </c>
      <c r="B2" s="3" t="s">
        <v>101</v>
      </c>
      <c r="C2" s="8">
        <v>3</v>
      </c>
      <c r="D2" s="3" t="s">
        <v>105</v>
      </c>
      <c r="E2" s="3" t="s">
        <v>106</v>
      </c>
      <c r="F2" s="3" t="s">
        <v>107</v>
      </c>
      <c r="G2" s="3" t="s">
        <v>108</v>
      </c>
      <c r="H2" s="3" t="s">
        <v>109</v>
      </c>
      <c r="I2" s="3" t="s">
        <v>1228</v>
      </c>
    </row>
    <row r="3" spans="1:26" s="30" customFormat="1" ht="31.5" x14ac:dyDescent="0.25">
      <c r="A3" s="13" t="str">
        <f>'Реестр бюджетных рисков'!A10</f>
        <v>1.1.1</v>
      </c>
      <c r="B3" s="13" t="str">
        <f>'Реестр бюджетных рисков'!B10</f>
        <v>Составление проекта федерального бюджета</v>
      </c>
      <c r="C3" s="13" t="str">
        <f>'Реестр бюджетных рисков'!D10</f>
        <v>Несвоевременное представление (непредставление) (проектов) методик распределения субвенций из федерального бюджета между бюджетами субъектов РФ</v>
      </c>
      <c r="D3" s="13" t="str">
        <f>'Реестр бюджетных рисков'!G10</f>
        <v>да</v>
      </c>
      <c r="E3" s="45" t="s">
        <v>95</v>
      </c>
      <c r="F3" s="45">
        <v>0</v>
      </c>
      <c r="G3" s="45" t="s">
        <v>95</v>
      </c>
      <c r="H3" s="45">
        <v>0</v>
      </c>
      <c r="I3" s="13">
        <f>IF(AND(ISNONTEXT(F3),ISNONTEXT(H3),(D3&lt;&gt;"Х")),IF(IF(F3=0,IF(H3=0,0,"100"),((H3*100/F3)-100))&gt;0,CONCATENATE("+",IF(F3=0,IF(H3=0,0,"100"),((H3*100/F3)-100))),IF(F3=0,IF(H3=0,0,"100"),((H3*100/F3)-100))),"Х")</f>
        <v>0</v>
      </c>
      <c r="J3"/>
      <c r="K3"/>
      <c r="L3"/>
      <c r="R3" s="21"/>
      <c r="S3" s="21"/>
      <c r="T3" s="21"/>
      <c r="U3" s="21"/>
      <c r="V3" s="21"/>
      <c r="W3" s="21"/>
      <c r="X3" s="21"/>
      <c r="Y3" s="21"/>
      <c r="Z3" s="21"/>
    </row>
    <row r="4" spans="1:26" s="30" customFormat="1" ht="31.5" x14ac:dyDescent="0.25">
      <c r="A4" s="13" t="str">
        <f>'Реестр бюджетных рисков'!A11</f>
        <v>1.1.2</v>
      </c>
      <c r="B4" s="13" t="str">
        <f>'Реестр бюджетных рисков'!B11</f>
        <v>Составление проекта федерального бюджета</v>
      </c>
      <c r="C4" s="13" t="str">
        <f>'Реестр бюджетных рисков'!D11</f>
        <v>Несоответствие проектов методик распределения субвенций из федерального бюджета между бюджетами субъектов РФ установленным требованиям</v>
      </c>
      <c r="D4" s="13" t="str">
        <f>'Реестр бюджетных рисков'!G11</f>
        <v>да</v>
      </c>
      <c r="E4" s="45" t="s">
        <v>95</v>
      </c>
      <c r="F4" s="45">
        <v>0</v>
      </c>
      <c r="G4" s="45" t="s">
        <v>95</v>
      </c>
      <c r="H4" s="45">
        <v>0</v>
      </c>
      <c r="I4" s="13">
        <f t="shared" ref="I4:I67" si="0">IF(AND(ISNONTEXT(F4),ISNONTEXT(H4),(D4&lt;&gt;"Х")),IF(IF(F4=0,IF(H4=0,0,"100"),((H4*100/F4)-100))&gt;0,CONCATENATE("+",IF(F4=0,IF(H4=0,0,"100"),((H4*100/F4)-100))),IF(F4=0,IF(H4=0,0,"100"),((H4*100/F4)-100))),"Х")</f>
        <v>0</v>
      </c>
      <c r="J4"/>
      <c r="K4"/>
      <c r="L4"/>
      <c r="R4" s="21"/>
      <c r="S4" s="21"/>
      <c r="T4" s="21"/>
      <c r="U4" s="21"/>
      <c r="V4" s="21"/>
      <c r="W4" s="21"/>
      <c r="X4" s="21"/>
      <c r="Y4" s="21"/>
      <c r="Z4" s="21"/>
    </row>
    <row r="5" spans="1:26" s="30" customFormat="1" ht="31.5" x14ac:dyDescent="0.25">
      <c r="A5" s="13" t="str">
        <f>'Реестр бюджетных рисков'!A12</f>
        <v>1.1.3</v>
      </c>
      <c r="B5" s="13" t="str">
        <f>'Реестр бюджетных рисков'!B12</f>
        <v>Составление проекта федерального бюджета</v>
      </c>
      <c r="C5" s="13" t="str">
        <f>'Реестр бюджетных рисков'!D12</f>
        <v>Отсутствие сверки исходных данных с исполнительными органами государственной власти субъектов РФ для проведения расчетов распределения субвенций из федерального бюджета между бюджетами субъектов РФ</v>
      </c>
      <c r="D5" s="13" t="str">
        <f>'Реестр бюджетных рисков'!G12</f>
        <v>да</v>
      </c>
      <c r="E5" s="45" t="s">
        <v>95</v>
      </c>
      <c r="F5" s="45">
        <v>0</v>
      </c>
      <c r="G5" s="45" t="s">
        <v>95</v>
      </c>
      <c r="H5" s="45">
        <v>0</v>
      </c>
      <c r="I5" s="13">
        <f t="shared" si="0"/>
        <v>0</v>
      </c>
      <c r="J5"/>
      <c r="K5"/>
      <c r="L5"/>
      <c r="R5" s="21"/>
      <c r="S5" s="21"/>
      <c r="T5" s="21"/>
      <c r="U5" s="21"/>
      <c r="V5" s="21"/>
      <c r="W5" s="21"/>
      <c r="X5" s="21"/>
      <c r="Y5" s="21"/>
      <c r="Z5" s="21"/>
    </row>
    <row r="6" spans="1:26" s="30" customFormat="1" ht="31.5" x14ac:dyDescent="0.25">
      <c r="A6" s="13" t="str">
        <f>'Реестр бюджетных рисков'!A13</f>
        <v>1.2.1</v>
      </c>
      <c r="B6" s="13" t="str">
        <f>'Реестр бюджетных рисков'!B13</f>
        <v>Составление проекта федерального бюджета</v>
      </c>
      <c r="C6" s="13" t="str">
        <f>'Реестр бюджетных рисков'!D13</f>
        <v>Несвоевременное представление (непредставление) расчетов распределения субвенций из федерального бюджета между бюджетами субъектов РФ</v>
      </c>
      <c r="D6" s="13" t="str">
        <f>'Реестр бюджетных рисков'!G13</f>
        <v>да</v>
      </c>
      <c r="E6" s="45" t="s">
        <v>95</v>
      </c>
      <c r="F6" s="45">
        <v>0</v>
      </c>
      <c r="G6" s="45" t="s">
        <v>95</v>
      </c>
      <c r="H6" s="45">
        <v>0</v>
      </c>
      <c r="I6" s="13">
        <f t="shared" si="0"/>
        <v>0</v>
      </c>
      <c r="J6"/>
      <c r="K6"/>
      <c r="L6"/>
      <c r="R6" s="21"/>
      <c r="S6" s="21"/>
      <c r="T6" s="21"/>
      <c r="U6" s="21"/>
      <c r="V6" s="21"/>
      <c r="W6" s="21"/>
      <c r="X6" s="21"/>
      <c r="Y6" s="21"/>
      <c r="Z6" s="21"/>
    </row>
    <row r="7" spans="1:26" s="30" customFormat="1" ht="31.5" x14ac:dyDescent="0.25">
      <c r="A7" s="13" t="str">
        <f>'Реестр бюджетных рисков'!A14</f>
        <v>1.2.2</v>
      </c>
      <c r="B7" s="13" t="str">
        <f>'Реестр бюджетных рисков'!B14</f>
        <v>Составление проекта федерального бюджета</v>
      </c>
      <c r="C7" s="13" t="str">
        <f>'Реестр бюджетных рисков'!D14</f>
        <v>Несоответствие расчетов распределения субвенций из федерального бюджета между бюджетами субъектов РФ требованиям (проектов) методик распределения субвенций из федерального бюджета между бюджетами субъектов РФ</v>
      </c>
      <c r="D7" s="13" t="str">
        <f>'Реестр бюджетных рисков'!G14</f>
        <v>да</v>
      </c>
      <c r="E7" s="45" t="s">
        <v>95</v>
      </c>
      <c r="F7" s="45">
        <v>0</v>
      </c>
      <c r="G7" s="45" t="s">
        <v>95</v>
      </c>
      <c r="H7" s="45">
        <v>0</v>
      </c>
      <c r="I7" s="13">
        <f t="shared" si="0"/>
        <v>0</v>
      </c>
      <c r="J7"/>
      <c r="K7"/>
      <c r="L7"/>
      <c r="R7" s="21"/>
      <c r="S7" s="21"/>
      <c r="T7" s="21"/>
      <c r="U7" s="21"/>
      <c r="V7" s="21"/>
      <c r="W7" s="21"/>
      <c r="X7" s="21"/>
      <c r="Y7" s="21"/>
      <c r="Z7" s="21"/>
    </row>
    <row r="8" spans="1:26" s="30" customFormat="1" ht="31.5" x14ac:dyDescent="0.25">
      <c r="A8" s="13" t="str">
        <f>'Реестр бюджетных рисков'!A15</f>
        <v>1.3.1</v>
      </c>
      <c r="B8" s="13" t="str">
        <f>'Реестр бюджетных рисков'!B15</f>
        <v>Составление проекта федерального бюджета</v>
      </c>
      <c r="C8" s="13" t="str">
        <f>'Реестр бюджетных рисков'!D15</f>
        <v>Несвоевременное представление (непредставление) распределений субвенций из федерального бюджета между бюджетами субъектов РФ</v>
      </c>
      <c r="D8" s="13" t="str">
        <f>'Реестр бюджетных рисков'!G15</f>
        <v>да</v>
      </c>
      <c r="E8" s="45" t="s">
        <v>95</v>
      </c>
      <c r="F8" s="45">
        <v>0</v>
      </c>
      <c r="G8" s="45" t="s">
        <v>95</v>
      </c>
      <c r="H8" s="45">
        <v>0</v>
      </c>
      <c r="I8" s="13">
        <f t="shared" si="0"/>
        <v>0</v>
      </c>
      <c r="J8"/>
      <c r="K8"/>
      <c r="L8"/>
      <c r="R8" s="21"/>
      <c r="S8" s="21"/>
      <c r="T8" s="21"/>
      <c r="U8" s="21"/>
      <c r="V8" s="21"/>
      <c r="W8" s="21"/>
      <c r="X8" s="21"/>
      <c r="Y8" s="21"/>
      <c r="Z8" s="21"/>
    </row>
    <row r="9" spans="1:26" s="30" customFormat="1" ht="31.5" x14ac:dyDescent="0.25">
      <c r="A9" s="13" t="str">
        <f>'Реестр бюджетных рисков'!A16</f>
        <v>1.3.2</v>
      </c>
      <c r="B9" s="13" t="str">
        <f>'Реестр бюджетных рисков'!B16</f>
        <v>Составление проекта федерального бюджета</v>
      </c>
      <c r="C9" s="13" t="str">
        <f>'Реестр бюджетных рисков'!D16</f>
        <v>Несоответствие распределений субвенций из федерального бюджета между бюджетами субъектов РФ требованиям (проектов) методик распределения субвенций из федерального бюджета между бюджетами субъектов РФ</v>
      </c>
      <c r="D9" s="13" t="str">
        <f>'Реестр бюджетных рисков'!G16</f>
        <v>да</v>
      </c>
      <c r="E9" s="45" t="s">
        <v>95</v>
      </c>
      <c r="F9" s="45">
        <v>0</v>
      </c>
      <c r="G9" s="45" t="s">
        <v>95</v>
      </c>
      <c r="H9" s="45">
        <v>0</v>
      </c>
      <c r="I9" s="13">
        <f t="shared" si="0"/>
        <v>0</v>
      </c>
      <c r="J9"/>
      <c r="K9"/>
      <c r="L9"/>
      <c r="R9" s="21"/>
      <c r="S9" s="21"/>
      <c r="T9" s="21"/>
      <c r="U9" s="21"/>
      <c r="V9" s="21"/>
      <c r="W9" s="21"/>
      <c r="X9" s="21"/>
      <c r="Y9" s="21"/>
      <c r="Z9" s="21"/>
    </row>
    <row r="10" spans="1:26" s="30" customFormat="1" ht="31.5" x14ac:dyDescent="0.25">
      <c r="A10" s="13" t="str">
        <f>'Реестр бюджетных рисков'!A17</f>
        <v>1.4.1</v>
      </c>
      <c r="B10" s="13" t="str">
        <f>'Реестр бюджетных рисков'!B17</f>
        <v>Составление проекта федерального бюджета</v>
      </c>
      <c r="C10" s="13" t="str">
        <f>'Реестр бюджетных рисков'!D17</f>
        <v>Несвоевременное представление (непредставление) перечней, оценок и порядков определения объемов расходных обязательств субъектов РФ, возникающих при выполнении полномочий РФ, переданных для осуществления органам государственной власти субъектов РФ</v>
      </c>
      <c r="D10" s="13" t="str">
        <f>'Реестр бюджетных рисков'!G17</f>
        <v>да</v>
      </c>
      <c r="E10" s="45" t="s">
        <v>95</v>
      </c>
      <c r="F10" s="45">
        <v>0</v>
      </c>
      <c r="G10" s="45" t="s">
        <v>95</v>
      </c>
      <c r="H10" s="45">
        <v>0</v>
      </c>
      <c r="I10" s="13">
        <f t="shared" si="0"/>
        <v>0</v>
      </c>
      <c r="J10"/>
      <c r="K10"/>
      <c r="L10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30" customFormat="1" ht="31.5" x14ac:dyDescent="0.25">
      <c r="A11" s="13" t="str">
        <f>'Реестр бюджетных рисков'!A18</f>
        <v>1.5.1</v>
      </c>
      <c r="B11" s="13" t="str">
        <f>'Реестр бюджетных рисков'!B18</f>
        <v>Составление проекта федерального бюджета</v>
      </c>
      <c r="C11" s="13" t="str">
        <f>'Реестр бюджетных рисков'!D18</f>
        <v xml:space="preserve">Несвоевременное представление (непредставление) предложений по внесению изменений в КБК </v>
      </c>
      <c r="D11" s="13" t="str">
        <f>'Реестр бюджетных рисков'!G18</f>
        <v>да</v>
      </c>
      <c r="E11" s="45" t="s">
        <v>95</v>
      </c>
      <c r="F11" s="45">
        <v>0</v>
      </c>
      <c r="G11" s="45" t="s">
        <v>95</v>
      </c>
      <c r="H11" s="45">
        <v>0</v>
      </c>
      <c r="I11" s="13">
        <f t="shared" si="0"/>
        <v>0</v>
      </c>
      <c r="J11"/>
      <c r="K11"/>
      <c r="L1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30" customFormat="1" ht="31.5" x14ac:dyDescent="0.25">
      <c r="A12" s="13" t="str">
        <f>'Реестр бюджетных рисков'!A19</f>
        <v>1.6.1</v>
      </c>
      <c r="B12" s="13" t="str">
        <f>'Реестр бюджетных рисков'!B19</f>
        <v>Составление проекта федерального бюджета</v>
      </c>
      <c r="C12" s="13" t="str">
        <f>'Реестр бюджетных рисков'!D19</f>
        <v xml:space="preserve">Несвоевременное представление (непредставление) перечня несогласованных вопросов по расчету базовых бюджетных ассигнований федерального бюджета </v>
      </c>
      <c r="D12" s="13" t="str">
        <f>'Реестр бюджетных рисков'!G19</f>
        <v>да</v>
      </c>
      <c r="E12" s="45" t="s">
        <v>95</v>
      </c>
      <c r="F12" s="45">
        <v>0</v>
      </c>
      <c r="G12" s="45" t="s">
        <v>95</v>
      </c>
      <c r="H12" s="45">
        <v>0</v>
      </c>
      <c r="I12" s="13">
        <f t="shared" si="0"/>
        <v>0</v>
      </c>
      <c r="J12"/>
      <c r="K12"/>
      <c r="L12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30" customFormat="1" ht="31.5" x14ac:dyDescent="0.25">
      <c r="A13" s="13" t="str">
        <f>'Реестр бюджетных рисков'!A20</f>
        <v>1.7.1</v>
      </c>
      <c r="B13" s="13" t="str">
        <f>'Реестр бюджетных рисков'!B20</f>
        <v>Составление проекта федерального бюджета</v>
      </c>
      <c r="C13" s="13" t="str">
        <f>'Реестр бюджетных рисков'!D20</f>
        <v>Несвоевременное представление (непредставление) статистических данных для расчета МБТ бюджетам бюджетной системы РФ</v>
      </c>
      <c r="D13" s="13" t="str">
        <f>'Реестр бюджетных рисков'!G20</f>
        <v>да</v>
      </c>
      <c r="E13" s="45" t="s">
        <v>95</v>
      </c>
      <c r="F13" s="45">
        <v>0</v>
      </c>
      <c r="G13" s="45" t="s">
        <v>95</v>
      </c>
      <c r="H13" s="45">
        <v>0</v>
      </c>
      <c r="I13" s="13">
        <f t="shared" si="0"/>
        <v>0</v>
      </c>
      <c r="J13"/>
      <c r="K13"/>
      <c r="L13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30" customFormat="1" ht="31.5" x14ac:dyDescent="0.25">
      <c r="A14" s="13" t="str">
        <f>'Реестр бюджетных рисков'!A21</f>
        <v>1.8.1</v>
      </c>
      <c r="B14" s="13" t="str">
        <f>'Реестр бюджетных рисков'!B21</f>
        <v>Составление проекта федерального бюджета</v>
      </c>
      <c r="C14" s="13" t="str">
        <f>'Реестр бюджетных рисков'!D21</f>
        <v>Несвоевременное представление (непредставление) предложений по выделению дополнительных бюджетных ассигнований федерального бюджета</v>
      </c>
      <c r="D14" s="13" t="str">
        <f>'Реестр бюджетных рисков'!G21</f>
        <v>да</v>
      </c>
      <c r="E14" s="45" t="s">
        <v>95</v>
      </c>
      <c r="F14" s="45">
        <v>0</v>
      </c>
      <c r="G14" s="45" t="s">
        <v>95</v>
      </c>
      <c r="H14" s="45">
        <v>0</v>
      </c>
      <c r="I14" s="13">
        <f t="shared" si="0"/>
        <v>0</v>
      </c>
      <c r="J14"/>
      <c r="K14"/>
      <c r="L14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30" customFormat="1" ht="31.5" x14ac:dyDescent="0.25">
      <c r="A15" s="13" t="str">
        <f>'Реестр бюджетных рисков'!A22</f>
        <v>1.9.1</v>
      </c>
      <c r="B15" s="13" t="str">
        <f>'Реестр бюджетных рисков'!B22</f>
        <v>Составление проекта федерального бюджета</v>
      </c>
      <c r="C15" s="13" t="str">
        <f>'Реестр бюджетных рисков'!D22</f>
        <v xml:space="preserve">Несвоевременное представление (непредставление) предложений по текстовым статьям проекта федерального закона о федеральном бюджете </v>
      </c>
      <c r="D15" s="13" t="str">
        <f>'Реестр бюджетных рисков'!G22</f>
        <v>да</v>
      </c>
      <c r="E15" s="45" t="s">
        <v>95</v>
      </c>
      <c r="F15" s="45">
        <v>0</v>
      </c>
      <c r="G15" s="45" t="s">
        <v>95</v>
      </c>
      <c r="H15" s="45">
        <v>0</v>
      </c>
      <c r="I15" s="13">
        <f t="shared" si="0"/>
        <v>0</v>
      </c>
      <c r="J15"/>
      <c r="K15"/>
      <c r="L15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30" customFormat="1" ht="31.5" x14ac:dyDescent="0.25">
      <c r="A16" s="13" t="str">
        <f>'Реестр бюджетных рисков'!A23</f>
        <v>1.10.1</v>
      </c>
      <c r="B16" s="13" t="str">
        <f>'Реестр бюджетных рисков'!B23</f>
        <v>Составление проекта федерального бюджета</v>
      </c>
      <c r="C16" s="13" t="str">
        <f>'Реестр бюджетных рисков'!D23</f>
        <v>Несвоевременное представление (непредставление) предложений по пояснительной записке к проекту федерального закона о федеральном бюджете</v>
      </c>
      <c r="D16" s="13" t="str">
        <f>'Реестр бюджетных рисков'!G23</f>
        <v>да</v>
      </c>
      <c r="E16" s="45" t="s">
        <v>95</v>
      </c>
      <c r="F16" s="45">
        <v>0</v>
      </c>
      <c r="G16" s="45" t="s">
        <v>95</v>
      </c>
      <c r="H16" s="45">
        <v>0</v>
      </c>
      <c r="I16" s="13">
        <f t="shared" si="0"/>
        <v>0</v>
      </c>
      <c r="J16"/>
      <c r="K16"/>
      <c r="L16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30" customFormat="1" ht="31.5" x14ac:dyDescent="0.25">
      <c r="A17" s="13" t="str">
        <f>'Реестр бюджетных рисков'!A24</f>
        <v>1.11.1</v>
      </c>
      <c r="B17" s="13" t="str">
        <f>'Реестр бюджетных рисков'!B24</f>
        <v>Составление проекта федерального бюджета</v>
      </c>
      <c r="C17" s="13" t="str">
        <f>'Реестр бюджетных рисков'!D24</f>
        <v>Несвоевременное представление (непредставление) проектов НПА об утверждении правил предоставления из федерального бюджета субсидий юридическим лицам и проектов договоров (соглашений) об осуществлении взносов в уставные капиталы открытых акционерных обществ</v>
      </c>
      <c r="D17" s="13" t="str">
        <f>'Реестр бюджетных рисков'!G24</f>
        <v>да</v>
      </c>
      <c r="E17" s="45" t="s">
        <v>95</v>
      </c>
      <c r="F17" s="45">
        <v>0</v>
      </c>
      <c r="G17" s="45" t="s">
        <v>95</v>
      </c>
      <c r="H17" s="45">
        <v>0</v>
      </c>
      <c r="I17" s="13">
        <f t="shared" si="0"/>
        <v>0</v>
      </c>
      <c r="J17"/>
      <c r="K17"/>
      <c r="L17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30" customFormat="1" ht="31.5" x14ac:dyDescent="0.25">
      <c r="A18" s="13" t="str">
        <f>'Реестр бюджетных рисков'!A25</f>
        <v>1.11.2</v>
      </c>
      <c r="B18" s="13" t="str">
        <f>'Реестр бюджетных рисков'!B25</f>
        <v>Составление проекта федерального бюджета</v>
      </c>
      <c r="C18" s="13" t="str">
        <f>'Реестр бюджетных рисков'!D25</f>
        <v>Несоответствие проектов НПА об утверждении правил предоставления из федерального бюджета субсидий юридическим лицам и проектов договоров (соглашений) об осуществлении взносов в уставные капиталы открытых акционерных обществ установленным требованиям</v>
      </c>
      <c r="D18" s="13" t="str">
        <f>'Реестр бюджетных рисков'!G25</f>
        <v>да</v>
      </c>
      <c r="E18" s="45" t="s">
        <v>95</v>
      </c>
      <c r="F18" s="45">
        <v>0</v>
      </c>
      <c r="G18" s="45" t="s">
        <v>95</v>
      </c>
      <c r="H18" s="45">
        <v>0</v>
      </c>
      <c r="I18" s="13">
        <f t="shared" si="0"/>
        <v>0</v>
      </c>
      <c r="J18"/>
      <c r="K18"/>
      <c r="L18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30" customFormat="1" ht="31.5" x14ac:dyDescent="0.25">
      <c r="A19" s="13" t="str">
        <f>'Реестр бюджетных рисков'!A26</f>
        <v>1.12.1</v>
      </c>
      <c r="B19" s="13" t="str">
        <f>'Реестр бюджетных рисков'!B26</f>
        <v>Составление проекта федерального бюджета</v>
      </c>
      <c r="C19" s="13" t="str">
        <f>'Реестр бюджетных рисков'!D26</f>
        <v>Несвоевременное представление информации о правовых актах Президента РФ, Правительства РФ и НПА федеральных органов исполнительной власти</v>
      </c>
      <c r="D19" s="13" t="str">
        <f>'Реестр бюджетных рисков'!G26</f>
        <v>да</v>
      </c>
      <c r="E19" s="45" t="s">
        <v>95</v>
      </c>
      <c r="F19" s="45">
        <v>0</v>
      </c>
      <c r="G19" s="45" t="s">
        <v>95</v>
      </c>
      <c r="H19" s="45">
        <v>0</v>
      </c>
      <c r="I19" s="13">
        <f t="shared" si="0"/>
        <v>0</v>
      </c>
      <c r="J19"/>
      <c r="K19"/>
      <c r="L19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30" customFormat="1" ht="31.5" x14ac:dyDescent="0.25">
      <c r="A20" s="13" t="str">
        <f>'Реестр бюджетных рисков'!A27</f>
        <v>1.13.1</v>
      </c>
      <c r="B20" s="13" t="str">
        <f>'Реестр бюджетных рисков'!B27</f>
        <v>Составление проекта федерального бюджета</v>
      </c>
      <c r="C20" s="13" t="str">
        <f>'Реестр бюджетных рисков'!D27</f>
        <v>Несвоевременное представление (непредставление) (проектов) правил предоставления иных МБТ из федерального бюджета бюджетам субъектов РФ</v>
      </c>
      <c r="D20" s="13" t="str">
        <f>'Реестр бюджетных рисков'!G27</f>
        <v>да</v>
      </c>
      <c r="E20" s="45" t="s">
        <v>95</v>
      </c>
      <c r="F20" s="45">
        <v>0</v>
      </c>
      <c r="G20" s="45" t="s">
        <v>95</v>
      </c>
      <c r="H20" s="45">
        <v>0</v>
      </c>
      <c r="I20" s="13">
        <f t="shared" si="0"/>
        <v>0</v>
      </c>
      <c r="J20"/>
      <c r="K20"/>
      <c r="L20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30" customFormat="1" ht="31.5" x14ac:dyDescent="0.25">
      <c r="A21" s="13" t="str">
        <f>'Реестр бюджетных рисков'!A28</f>
        <v>1.13.2</v>
      </c>
      <c r="B21" s="13" t="str">
        <f>'Реестр бюджетных рисков'!B28</f>
        <v>Составление проекта федерального бюджета</v>
      </c>
      <c r="C21" s="13" t="str">
        <f>'Реестр бюджетных рисков'!D28</f>
        <v>Несоответствие проектов правил предоставления иных МБТ из федерального бюджета бюджетам субъектов РФ установленным требованиям</v>
      </c>
      <c r="D21" s="13" t="str">
        <f>'Реестр бюджетных рисков'!G28</f>
        <v>да</v>
      </c>
      <c r="E21" s="45" t="s">
        <v>95</v>
      </c>
      <c r="F21" s="45">
        <v>0</v>
      </c>
      <c r="G21" s="45" t="s">
        <v>95</v>
      </c>
      <c r="H21" s="45">
        <v>0</v>
      </c>
      <c r="I21" s="13">
        <f t="shared" si="0"/>
        <v>0</v>
      </c>
      <c r="J21"/>
      <c r="K21"/>
      <c r="L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30" customFormat="1" ht="31.5" x14ac:dyDescent="0.25">
      <c r="A22" s="13" t="str">
        <f>'Реестр бюджетных рисков'!A29</f>
        <v>1.14.1</v>
      </c>
      <c r="B22" s="13" t="str">
        <f>'Реестр бюджетных рисков'!B29</f>
        <v>Составление проекта федерального бюджета</v>
      </c>
      <c r="C22" s="13" t="str">
        <f>'Реестр бюджетных рисков'!D29</f>
        <v>Несвоевременное представление (непредставление) расчетов распределения иных МБТ из федерального бюджета бюджетам субъектов РФ</v>
      </c>
      <c r="D22" s="13" t="str">
        <f>'Реестр бюджетных рисков'!G29</f>
        <v>да</v>
      </c>
      <c r="E22" s="45" t="s">
        <v>95</v>
      </c>
      <c r="F22" s="45">
        <v>0</v>
      </c>
      <c r="G22" s="45" t="s">
        <v>95</v>
      </c>
      <c r="H22" s="45">
        <v>0</v>
      </c>
      <c r="I22" s="13">
        <f t="shared" si="0"/>
        <v>0</v>
      </c>
      <c r="J22"/>
      <c r="K22"/>
      <c r="L22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30" customFormat="1" ht="31.5" x14ac:dyDescent="0.25">
      <c r="A23" s="13" t="str">
        <f>'Реестр бюджетных рисков'!A30</f>
        <v>1.14.2</v>
      </c>
      <c r="B23" s="13" t="str">
        <f>'Реестр бюджетных рисков'!B30</f>
        <v>Составление проекта федерального бюджета</v>
      </c>
      <c r="C23" s="13" t="str">
        <f>'Реестр бюджетных рисков'!D30</f>
        <v>Несоответствие расчетов распределения требованиям (проектов) правил предоставления иных МБТ из федерального бюджета бюджетам субъектов РФ</v>
      </c>
      <c r="D23" s="13" t="str">
        <f>'Реестр бюджетных рисков'!G30</f>
        <v>да</v>
      </c>
      <c r="E23" s="45" t="s">
        <v>95</v>
      </c>
      <c r="F23" s="45">
        <v>0</v>
      </c>
      <c r="G23" s="45" t="s">
        <v>95</v>
      </c>
      <c r="H23" s="45">
        <v>0</v>
      </c>
      <c r="I23" s="13">
        <f t="shared" si="0"/>
        <v>0</v>
      </c>
      <c r="J23"/>
      <c r="K23"/>
      <c r="L23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30" customFormat="1" ht="31.5" x14ac:dyDescent="0.25">
      <c r="A24" s="13" t="str">
        <f>'Реестр бюджетных рисков'!A31</f>
        <v>1.15.1</v>
      </c>
      <c r="B24" s="13" t="str">
        <f>'Реестр бюджетных рисков'!B31</f>
        <v>Составление проекта федерального бюджета</v>
      </c>
      <c r="C24" s="13" t="str">
        <f>'Реестр бюджетных рисков'!D31</f>
        <v>Несвоевременное представление (непредставление) распределений иных МБТ из федерального бюджета бюджетам субъектов РФ</v>
      </c>
      <c r="D24" s="13" t="str">
        <f>'Реестр бюджетных рисков'!G31</f>
        <v>да</v>
      </c>
      <c r="E24" s="45" t="s">
        <v>95</v>
      </c>
      <c r="F24" s="45">
        <v>0</v>
      </c>
      <c r="G24" s="45" t="s">
        <v>95</v>
      </c>
      <c r="H24" s="45">
        <v>0</v>
      </c>
      <c r="I24" s="13">
        <f t="shared" si="0"/>
        <v>0</v>
      </c>
      <c r="J24"/>
      <c r="K24"/>
      <c r="L24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30" customFormat="1" ht="31.5" x14ac:dyDescent="0.25">
      <c r="A25" s="13" t="str">
        <f>'Реестр бюджетных рисков'!A32</f>
        <v>1.15.2</v>
      </c>
      <c r="B25" s="13" t="str">
        <f>'Реестр бюджетных рисков'!B32</f>
        <v>Составление проекта федерального бюджета</v>
      </c>
      <c r="C25" s="13" t="str">
        <f>'Реестр бюджетных рисков'!D32</f>
        <v>Несоответствие распределений требованиям (проектов) правил предоставления иных МБТ из федерального бюджета бюджетам субъектов РФ</v>
      </c>
      <c r="D25" s="13" t="str">
        <f>'Реестр бюджетных рисков'!G32</f>
        <v>да</v>
      </c>
      <c r="E25" s="45" t="s">
        <v>95</v>
      </c>
      <c r="F25" s="45">
        <v>0</v>
      </c>
      <c r="G25" s="45" t="s">
        <v>95</v>
      </c>
      <c r="H25" s="45">
        <v>0</v>
      </c>
      <c r="I25" s="13">
        <f t="shared" si="0"/>
        <v>0</v>
      </c>
      <c r="J25"/>
      <c r="K25"/>
      <c r="L25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30" customFormat="1" ht="31.5" x14ac:dyDescent="0.25">
      <c r="A26" s="13" t="str">
        <f>'Реестр бюджетных рисков'!A33</f>
        <v>2.1.1</v>
      </c>
      <c r="B26" s="13" t="str">
        <f>'Реестр бюджетных рисков'!B33</f>
        <v>Составление проекта федерального бюджета</v>
      </c>
      <c r="C26" s="13" t="str">
        <f>'Реестр бюджетных рисков'!D33</f>
        <v>Несвоевременное представление (непредставление) РРО</v>
      </c>
      <c r="D26" s="13" t="str">
        <f>'Реестр бюджетных рисков'!G33</f>
        <v>да</v>
      </c>
      <c r="E26" s="45" t="s">
        <v>95</v>
      </c>
      <c r="F26" s="45">
        <v>0</v>
      </c>
      <c r="G26" s="45" t="s">
        <v>95</v>
      </c>
      <c r="H26" s="45">
        <v>0</v>
      </c>
      <c r="I26" s="13">
        <f t="shared" si="0"/>
        <v>0</v>
      </c>
      <c r="J26"/>
      <c r="K26"/>
      <c r="L26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30" customFormat="1" ht="31.5" x14ac:dyDescent="0.25">
      <c r="A27" s="13" t="str">
        <f>'Реестр бюджетных рисков'!A34</f>
        <v>2.1.2</v>
      </c>
      <c r="B27" s="13" t="str">
        <f>'Реестр бюджетных рисков'!B34</f>
        <v>Составление проекта федерального бюджета</v>
      </c>
      <c r="C27" s="13" t="str">
        <f>'Реестр бюджетных рисков'!D34</f>
        <v>Несоответствие информации, включенной в РРО, актам, регулирующим бюджетные правоотношения в части РРО</v>
      </c>
      <c r="D27" s="13" t="str">
        <f>'Реестр бюджетных рисков'!G34</f>
        <v>да</v>
      </c>
      <c r="E27" s="45" t="s">
        <v>95</v>
      </c>
      <c r="F27" s="45">
        <v>0</v>
      </c>
      <c r="G27" s="45" t="s">
        <v>95</v>
      </c>
      <c r="H27" s="45">
        <v>0</v>
      </c>
      <c r="I27" s="13">
        <f t="shared" si="0"/>
        <v>0</v>
      </c>
      <c r="J27" s="21"/>
      <c r="K27" s="21"/>
      <c r="L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30" customFormat="1" ht="31.5" x14ac:dyDescent="0.25">
      <c r="A28" s="13" t="str">
        <f>'Реестр бюджетных рисков'!A35</f>
        <v>2.2.1</v>
      </c>
      <c r="B28" s="13" t="str">
        <f>'Реестр бюджетных рисков'!B35</f>
        <v>Внесение изменений в федеральный бюджет</v>
      </c>
      <c r="C28" s="13" t="str">
        <f>'Реестр бюджетных рисков'!D35</f>
        <v>Несвоевременное представление (непредставление) Предложений по внесению изменений в НСИ</v>
      </c>
      <c r="D28" s="13" t="str">
        <f>'Реестр бюджетных рисков'!G35</f>
        <v>да</v>
      </c>
      <c r="E28" s="45" t="s">
        <v>95</v>
      </c>
      <c r="F28" s="45">
        <v>0</v>
      </c>
      <c r="G28" s="45" t="s">
        <v>95</v>
      </c>
      <c r="H28" s="45">
        <v>0</v>
      </c>
      <c r="I28" s="13">
        <f t="shared" si="0"/>
        <v>0</v>
      </c>
      <c r="J28"/>
      <c r="K28"/>
      <c r="L28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30" customFormat="1" ht="31.5" x14ac:dyDescent="0.25">
      <c r="A29" s="13" t="str">
        <f>'Реестр бюджетных рисков'!A36</f>
        <v>2.2.2</v>
      </c>
      <c r="B29" s="13" t="str">
        <f>'Реестр бюджетных рисков'!B36</f>
        <v>Внесение изменений в федеральный бюджет</v>
      </c>
      <c r="C29" s="13" t="str">
        <f>'Реестр бюджетных рисков'!D36</f>
        <v>Несоответствие информации, включенной в Предложения по внесению изменений в НСИ, актам, регулирующим бюджетные правоотношения в части РРО</v>
      </c>
      <c r="D29" s="13" t="str">
        <f>'Реестр бюджетных рисков'!G36</f>
        <v>да</v>
      </c>
      <c r="E29" s="45" t="s">
        <v>95</v>
      </c>
      <c r="F29" s="45">
        <v>0</v>
      </c>
      <c r="G29" s="45" t="s">
        <v>95</v>
      </c>
      <c r="H29" s="45">
        <v>0</v>
      </c>
      <c r="I29" s="13">
        <f t="shared" si="0"/>
        <v>0</v>
      </c>
      <c r="J29"/>
      <c r="K29"/>
      <c r="L29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30" customFormat="1" ht="47.25" x14ac:dyDescent="0.25">
      <c r="A30" s="13" t="str">
        <f>'Реестр бюджетных рисков'!A37</f>
        <v>2.3.1</v>
      </c>
      <c r="B30" s="13" t="str">
        <f>'Реестр бюджетных рисков'!B37</f>
        <v>Исполнение федерального бюджета, ведение СБР</v>
      </c>
      <c r="C30" s="13" t="str">
        <f>'Реестр бюджетных рисков'!D37</f>
        <v>Несоответствие информации, включенной в Предложения по внесению изменений в НСИ, актам, регулирующим бюджетные правоотношения в части РРО</v>
      </c>
      <c r="D30" s="13" t="str">
        <f>'Реестр бюджетных рисков'!G37</f>
        <v>да</v>
      </c>
      <c r="E30" s="45" t="s">
        <v>95</v>
      </c>
      <c r="F30" s="45">
        <v>0</v>
      </c>
      <c r="G30" s="45" t="s">
        <v>95</v>
      </c>
      <c r="H30" s="45">
        <v>0</v>
      </c>
      <c r="I30" s="13">
        <f t="shared" si="0"/>
        <v>0</v>
      </c>
      <c r="J30"/>
      <c r="K30"/>
      <c r="L30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30" customFormat="1" ht="47.25" x14ac:dyDescent="0.25">
      <c r="A31" s="13" t="str">
        <f>'Реестр бюджетных рисков'!A38</f>
        <v>3.1.1</v>
      </c>
      <c r="B31" s="13" t="str">
        <f>'Реестр бюджетных рисков'!B38</f>
        <v>Составление проекта федерального бюджета, составление СБР</v>
      </c>
      <c r="C31" s="13" t="str">
        <f>'Реестр бюджетных рисков'!D38</f>
        <v>Несвоевременное представление (непредставление) ОБАС</v>
      </c>
      <c r="D31" s="13" t="str">
        <f>'Реестр бюджетных рисков'!G38</f>
        <v>да</v>
      </c>
      <c r="E31" s="45" t="s">
        <v>95</v>
      </c>
      <c r="F31" s="45">
        <v>0</v>
      </c>
      <c r="G31" s="45" t="s">
        <v>95</v>
      </c>
      <c r="H31" s="45">
        <v>0</v>
      </c>
      <c r="I31" s="13">
        <f t="shared" si="0"/>
        <v>0</v>
      </c>
      <c r="J31"/>
      <c r="K31"/>
      <c r="L3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30" customFormat="1" ht="47.25" x14ac:dyDescent="0.25">
      <c r="A32" s="13" t="str">
        <f>'Реестр бюджетных рисков'!A39</f>
        <v>3.1.2</v>
      </c>
      <c r="B32" s="13" t="str">
        <f>'Реестр бюджетных рисков'!B39</f>
        <v>Составление проекта федерального бюджета, составление СБР</v>
      </c>
      <c r="C32" s="13" t="str">
        <f>'Реестр бюджетных рисков'!D39</f>
        <v>Несоответствие ОБАС требованиям актов, регулирующих бюджетные правоотношения в части ОБАС</v>
      </c>
      <c r="D32" s="13" t="str">
        <f>'Реестр бюджетных рисков'!G39</f>
        <v>да</v>
      </c>
      <c r="E32" s="45" t="s">
        <v>95</v>
      </c>
      <c r="F32" s="45">
        <v>0</v>
      </c>
      <c r="G32" s="45" t="s">
        <v>95</v>
      </c>
      <c r="H32" s="45">
        <v>0</v>
      </c>
      <c r="I32" s="13">
        <f t="shared" si="0"/>
        <v>0</v>
      </c>
      <c r="J32"/>
      <c r="K32"/>
      <c r="L32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30" customFormat="1" ht="47.25" x14ac:dyDescent="0.25">
      <c r="A33" s="13" t="str">
        <f>'Реестр бюджетных рисков'!A40</f>
        <v>3.1.3</v>
      </c>
      <c r="B33" s="13" t="str">
        <f>'Реестр бюджетных рисков'!B40</f>
        <v>Составление проекта федерального бюджета, составление СБР</v>
      </c>
      <c r="C33" s="13" t="str">
        <f>'Реестр бюджетных рисков'!D40</f>
        <v>Несоответствие показателей ОБАС показателям (проекта) федерального закона о федеральном бюджете (возвратного распределения, СБР)</v>
      </c>
      <c r="D33" s="13" t="str">
        <f>'Реестр бюджетных рисков'!G40</f>
        <v>да</v>
      </c>
      <c r="E33" s="45" t="s">
        <v>95</v>
      </c>
      <c r="F33" s="45">
        <v>0</v>
      </c>
      <c r="G33" s="45" t="s">
        <v>95</v>
      </c>
      <c r="H33" s="45">
        <v>0</v>
      </c>
      <c r="I33" s="13">
        <f t="shared" si="0"/>
        <v>0</v>
      </c>
      <c r="J33"/>
      <c r="K33"/>
      <c r="L33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30" customFormat="1" ht="47.25" x14ac:dyDescent="0.25">
      <c r="A34" s="13" t="str">
        <f>'Реестр бюджетных рисков'!A41</f>
        <v>3.1.4</v>
      </c>
      <c r="B34" s="13" t="str">
        <f>'Реестр бюджетных рисков'!B41</f>
        <v>Составление проекта федерального бюджета, составление СБР</v>
      </c>
      <c r="C34" s="13" t="str">
        <f>'Реестр бюджетных рисков'!D41</f>
        <v>Некорректное применение КБК</v>
      </c>
      <c r="D34" s="13" t="str">
        <f>'Реестр бюджетных рисков'!G41</f>
        <v>да</v>
      </c>
      <c r="E34" s="45" t="s">
        <v>95</v>
      </c>
      <c r="F34" s="45">
        <v>0</v>
      </c>
      <c r="G34" s="45" t="s">
        <v>95</v>
      </c>
      <c r="H34" s="45">
        <v>0</v>
      </c>
      <c r="I34" s="13">
        <f t="shared" si="0"/>
        <v>0</v>
      </c>
      <c r="J34"/>
      <c r="K34"/>
      <c r="L34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30" customFormat="1" ht="31.5" x14ac:dyDescent="0.25">
      <c r="A35" s="13" t="str">
        <f>'Реестр бюджетных рисков'!A42</f>
        <v>3.2.1</v>
      </c>
      <c r="B35" s="13" t="str">
        <f>'Реестр бюджетных рисков'!B42</f>
        <v>Внесение изменений в федеральный бюджет</v>
      </c>
      <c r="C35" s="13" t="str">
        <f>'Реестр бюджетных рисков'!D42</f>
        <v>Несвоевременное представление (непредставление) Предложений по изменению ОБАС</v>
      </c>
      <c r="D35" s="13" t="str">
        <f>'Реестр бюджетных рисков'!G42</f>
        <v>да</v>
      </c>
      <c r="E35" s="45" t="s">
        <v>95</v>
      </c>
      <c r="F35" s="45">
        <v>0</v>
      </c>
      <c r="G35" s="45" t="s">
        <v>95</v>
      </c>
      <c r="H35" s="45">
        <v>0</v>
      </c>
      <c r="I35" s="13">
        <f t="shared" si="0"/>
        <v>0</v>
      </c>
      <c r="J35"/>
      <c r="K35"/>
      <c r="L35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30" customFormat="1" ht="31.5" x14ac:dyDescent="0.25">
      <c r="A36" s="13" t="str">
        <f>'Реестр бюджетных рисков'!A43</f>
        <v>3.2.2</v>
      </c>
      <c r="B36" s="13" t="str">
        <f>'Реестр бюджетных рисков'!B43</f>
        <v>Внесение изменений в федеральный бюджет</v>
      </c>
      <c r="C36" s="13" t="str">
        <f>'Реестр бюджетных рисков'!D43</f>
        <v>Несоответствие Предложений по изменению ОБАС требованиям актов, регулирующих бюджетные правоотношения в части ОБАС</v>
      </c>
      <c r="D36" s="13" t="str">
        <f>'Реестр бюджетных рисков'!G43</f>
        <v>да</v>
      </c>
      <c r="E36" s="45" t="s">
        <v>95</v>
      </c>
      <c r="F36" s="45">
        <v>0</v>
      </c>
      <c r="G36" s="45" t="s">
        <v>95</v>
      </c>
      <c r="H36" s="45">
        <v>0</v>
      </c>
      <c r="I36" s="13">
        <f t="shared" si="0"/>
        <v>0</v>
      </c>
      <c r="J36"/>
      <c r="K36"/>
      <c r="L36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30" customFormat="1" ht="31.5" x14ac:dyDescent="0.25">
      <c r="A37" s="13" t="str">
        <f>'Реестр бюджетных рисков'!A44</f>
        <v>3.2.3</v>
      </c>
      <c r="B37" s="13" t="str">
        <f>'Реестр бюджетных рисков'!B44</f>
        <v>Внесение изменений в федеральный бюджет</v>
      </c>
      <c r="C37" s="13" t="str">
        <f>'Реестр бюджетных рисков'!D44</f>
        <v>Несоответствие показателей ОБАС показателям федерального закона о внесении изменений в федеральный закон о федеральном бюджете (предложений по внесению изменений в распределение бюджетных ассигнований)</v>
      </c>
      <c r="D37" s="13" t="str">
        <f>'Реестр бюджетных рисков'!G44</f>
        <v>да</v>
      </c>
      <c r="E37" s="45" t="s">
        <v>95</v>
      </c>
      <c r="F37" s="45">
        <v>0</v>
      </c>
      <c r="G37" s="45" t="s">
        <v>95</v>
      </c>
      <c r="H37" s="45">
        <v>0</v>
      </c>
      <c r="I37" s="13">
        <f t="shared" si="0"/>
        <v>0</v>
      </c>
      <c r="J37"/>
      <c r="K37"/>
      <c r="L37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30" customFormat="1" ht="15.75" x14ac:dyDescent="0.25">
      <c r="A38" s="13" t="str">
        <f>'Реестр бюджетных рисков'!A45</f>
        <v>3.3.1</v>
      </c>
      <c r="B38" s="13" t="str">
        <f>'Реестр бюджетных рисков'!B45</f>
        <v>Ведение СБР</v>
      </c>
      <c r="C38" s="13" t="str">
        <f>'Реестр бюджетных рисков'!D45</f>
        <v>Несвоевременное представление (непредставление) Предложений по изменению ОБАС</v>
      </c>
      <c r="D38" s="13" t="str">
        <f>'Реестр бюджетных рисков'!G45</f>
        <v>да</v>
      </c>
      <c r="E38" s="45" t="s">
        <v>95</v>
      </c>
      <c r="F38" s="45">
        <v>0</v>
      </c>
      <c r="G38" s="45" t="s">
        <v>95</v>
      </c>
      <c r="H38" s="45">
        <v>0</v>
      </c>
      <c r="I38" s="13">
        <f t="shared" si="0"/>
        <v>0</v>
      </c>
      <c r="J38"/>
      <c r="K38"/>
      <c r="L38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30" customFormat="1" ht="15.75" x14ac:dyDescent="0.25">
      <c r="A39" s="13" t="str">
        <f>'Реестр бюджетных рисков'!A46</f>
        <v>3.3.2</v>
      </c>
      <c r="B39" s="13" t="str">
        <f>'Реестр бюджетных рисков'!B46</f>
        <v>Ведение СБР</v>
      </c>
      <c r="C39" s="13" t="str">
        <f>'Реестр бюджетных рисков'!D46</f>
        <v>Несоответствие Предложений по изменению ОБАС требованиям актов, регулирующих бюджетные правоотношения в части ОБАС</v>
      </c>
      <c r="D39" s="13" t="str">
        <f>'Реестр бюджетных рисков'!G46</f>
        <v>да</v>
      </c>
      <c r="E39" s="45" t="s">
        <v>95</v>
      </c>
      <c r="F39" s="45">
        <v>0</v>
      </c>
      <c r="G39" s="45" t="s">
        <v>95</v>
      </c>
      <c r="H39" s="45">
        <v>0</v>
      </c>
      <c r="I39" s="13">
        <f t="shared" si="0"/>
        <v>0</v>
      </c>
      <c r="J39"/>
      <c r="K39"/>
      <c r="L39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30" customFormat="1" ht="15.75" x14ac:dyDescent="0.25">
      <c r="A40" s="13" t="str">
        <f>'Реестр бюджетных рисков'!A47</f>
        <v>3.3.3</v>
      </c>
      <c r="B40" s="13" t="str">
        <f>'Реестр бюджетных рисков'!B47</f>
        <v>Ведение СБР</v>
      </c>
      <c r="C40" s="13" t="str">
        <f>'Реестр бюджетных рисков'!D47</f>
        <v>Несоответствие показателей ОБАС показателям СБР</v>
      </c>
      <c r="D40" s="13" t="str">
        <f>'Реестр бюджетных рисков'!G47</f>
        <v>да</v>
      </c>
      <c r="E40" s="45" t="s">
        <v>95</v>
      </c>
      <c r="F40" s="45">
        <v>0</v>
      </c>
      <c r="G40" s="45" t="s">
        <v>95</v>
      </c>
      <c r="H40" s="45">
        <v>0</v>
      </c>
      <c r="I40" s="13">
        <f t="shared" si="0"/>
        <v>0</v>
      </c>
      <c r="J40"/>
      <c r="K40"/>
      <c r="L40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30" customFormat="1" ht="15.75" x14ac:dyDescent="0.25">
      <c r="A41" s="13" t="str">
        <f>'Реестр бюджетных рисков'!A48</f>
        <v>3.4.1</v>
      </c>
      <c r="B41" s="13" t="str">
        <f>'Реестр бюджетных рисков'!B48</f>
        <v>Ведение БР</v>
      </c>
      <c r="C41" s="13" t="str">
        <f>'Реестр бюджетных рисков'!D48</f>
        <v>Несоответствие Предложений по изменению ОБАС требованиям актов, регулирующих бюджетные правоотношения в части ОБАС</v>
      </c>
      <c r="D41" s="13" t="str">
        <f>'Реестр бюджетных рисков'!G48</f>
        <v>да</v>
      </c>
      <c r="E41" s="45" t="s">
        <v>95</v>
      </c>
      <c r="F41" s="45">
        <v>0</v>
      </c>
      <c r="G41" s="45" t="s">
        <v>95</v>
      </c>
      <c r="H41" s="45">
        <v>0</v>
      </c>
      <c r="I41" s="13">
        <f t="shared" si="0"/>
        <v>0</v>
      </c>
      <c r="J41"/>
      <c r="K41"/>
      <c r="L4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30" customFormat="1" ht="15.75" x14ac:dyDescent="0.25">
      <c r="A42" s="13" t="str">
        <f>'Реестр бюджетных рисков'!A49</f>
        <v>3.4.2</v>
      </c>
      <c r="B42" s="13" t="str">
        <f>'Реестр бюджетных рисков'!B49</f>
        <v>Ведение БР</v>
      </c>
      <c r="C42" s="13" t="str">
        <f>'Реестр бюджетных рисков'!D49</f>
        <v>Несоответствие показателей ОБАС показателям БР</v>
      </c>
      <c r="D42" s="13" t="str">
        <f>'Реестр бюджетных рисков'!G49</f>
        <v>да</v>
      </c>
      <c r="E42" s="45" t="s">
        <v>95</v>
      </c>
      <c r="F42" s="45">
        <v>0</v>
      </c>
      <c r="G42" s="45" t="s">
        <v>95</v>
      </c>
      <c r="H42" s="45">
        <v>0</v>
      </c>
      <c r="I42" s="13">
        <f t="shared" si="0"/>
        <v>0</v>
      </c>
      <c r="J42"/>
      <c r="K42"/>
      <c r="L42"/>
      <c r="R42" s="21"/>
      <c r="S42" s="21"/>
      <c r="T42" s="21"/>
      <c r="U42" s="21"/>
      <c r="V42" s="21"/>
      <c r="W42"/>
      <c r="X42" s="21"/>
      <c r="Y42" s="21"/>
      <c r="Z42" s="21"/>
    </row>
    <row r="43" spans="1:26" s="30" customFormat="1" ht="31.5" x14ac:dyDescent="0.25">
      <c r="A43" s="13" t="str">
        <f>'Реестр бюджетных рисков'!A50</f>
        <v>3.5.1</v>
      </c>
      <c r="B43" s="13" t="str">
        <f>'Реестр бюджетных рисков'!B50</f>
        <v>Исполнение федерального бюджета</v>
      </c>
      <c r="C43" s="13" t="str">
        <f>'Реестр бюджетных рисков'!D50</f>
        <v>Несоответствие Предложений по изменению ОБАС требованиям актов, регулирующих бюджетные правоотношения в части ОБАС</v>
      </c>
      <c r="D43" s="13" t="str">
        <f>'Реестр бюджетных рисков'!G50</f>
        <v>да</v>
      </c>
      <c r="E43" s="45" t="s">
        <v>95</v>
      </c>
      <c r="F43" s="45">
        <v>0</v>
      </c>
      <c r="G43" s="45" t="s">
        <v>95</v>
      </c>
      <c r="H43" s="45">
        <v>0</v>
      </c>
      <c r="I43" s="13">
        <f t="shared" si="0"/>
        <v>0</v>
      </c>
      <c r="J43"/>
      <c r="K43"/>
      <c r="L43"/>
      <c r="R43" s="21"/>
      <c r="S43" s="21"/>
      <c r="T43" s="21"/>
      <c r="U43" s="21"/>
      <c r="V43" s="21"/>
      <c r="W43"/>
      <c r="X43" s="21"/>
      <c r="Y43" s="21"/>
      <c r="Z43" s="21"/>
    </row>
    <row r="44" spans="1:26" s="30" customFormat="1" ht="63" x14ac:dyDescent="0.25">
      <c r="A44" s="13" t="str">
        <f>'Реестр бюджетных рисков'!A51</f>
        <v>4.1.1</v>
      </c>
      <c r="B44" s="13" t="str">
        <f>'Реестр бюджетных рисков'!B51</f>
        <v>Составление проекта федерального бюджета, исполнение федерального бюджета</v>
      </c>
      <c r="C44" s="13" t="str">
        <f>'Реестр бюджетных рисков'!D51</f>
        <v>Несвоевременное (неполное) внесение изменений в перечень подведомственных АИФДБ</v>
      </c>
      <c r="D44" s="13" t="str">
        <f>'Реестр бюджетных рисков'!G51</f>
        <v>да</v>
      </c>
      <c r="E44" s="45" t="s">
        <v>95</v>
      </c>
      <c r="F44" s="45">
        <v>0</v>
      </c>
      <c r="G44" s="45" t="s">
        <v>95</v>
      </c>
      <c r="H44" s="45">
        <v>0</v>
      </c>
      <c r="I44" s="13">
        <f t="shared" si="0"/>
        <v>0</v>
      </c>
      <c r="J44"/>
      <c r="K44"/>
      <c r="L44"/>
      <c r="R44" s="21"/>
      <c r="S44" s="21"/>
      <c r="T44" s="21"/>
      <c r="U44" s="21"/>
      <c r="V44" s="21"/>
      <c r="W44"/>
      <c r="X44" s="21"/>
      <c r="Y44" s="21"/>
      <c r="Z44" s="21"/>
    </row>
    <row r="45" spans="1:26" s="30" customFormat="1" ht="47.25" x14ac:dyDescent="0.25">
      <c r="A45" s="13" t="str">
        <f>'Реестр бюджетных рисков'!A52</f>
        <v>4.2.1</v>
      </c>
      <c r="B45" s="13" t="str">
        <f>'Реестр бюджетных рисков'!B52</f>
        <v>Составление проекта федерального бюджета, составление СБР</v>
      </c>
      <c r="C45" s="13" t="str">
        <f>'Реестр бюджетных рисков'!D52</f>
        <v>Несвоевременное представление (непредставление) ОБАС</v>
      </c>
      <c r="D45" s="13" t="str">
        <f>'Реестр бюджетных рисков'!G52</f>
        <v>да</v>
      </c>
      <c r="E45" s="45" t="s">
        <v>95</v>
      </c>
      <c r="F45" s="45">
        <v>0</v>
      </c>
      <c r="G45" s="45" t="s">
        <v>95</v>
      </c>
      <c r="H45" s="45">
        <v>0</v>
      </c>
      <c r="I45" s="13">
        <f t="shared" si="0"/>
        <v>0</v>
      </c>
      <c r="J45"/>
      <c r="K45"/>
      <c r="L45"/>
      <c r="R45" s="21"/>
      <c r="S45" s="21"/>
      <c r="T45" s="21"/>
      <c r="U45" s="21"/>
      <c r="V45" s="21"/>
      <c r="W45"/>
      <c r="X45" s="21"/>
      <c r="Y45" s="21"/>
      <c r="Z45" s="21"/>
    </row>
    <row r="46" spans="1:26" s="30" customFormat="1" ht="47.25" x14ac:dyDescent="0.25">
      <c r="A46" s="13" t="str">
        <f>'Реестр бюджетных рисков'!A53</f>
        <v>4.2.2</v>
      </c>
      <c r="B46" s="13" t="str">
        <f>'Реестр бюджетных рисков'!B53</f>
        <v>Составление проекта федерального бюджета, составление СБР</v>
      </c>
      <c r="C46" s="13" t="str">
        <f>'Реестр бюджетных рисков'!D53</f>
        <v>Несоответствие ОБАС требованиям актов, регулирующих бюджетные правоотношения в части ОБАС</v>
      </c>
      <c r="D46" s="13" t="str">
        <f>'Реестр бюджетных рисков'!G53</f>
        <v>да</v>
      </c>
      <c r="E46" s="45" t="s">
        <v>95</v>
      </c>
      <c r="F46" s="45">
        <v>0</v>
      </c>
      <c r="G46" s="45" t="s">
        <v>95</v>
      </c>
      <c r="H46" s="45">
        <v>0</v>
      </c>
      <c r="I46" s="13">
        <f t="shared" si="0"/>
        <v>0</v>
      </c>
      <c r="J46"/>
      <c r="K46"/>
      <c r="L46"/>
      <c r="R46" s="21"/>
      <c r="S46" s="21"/>
      <c r="T46" s="21"/>
      <c r="U46" s="21"/>
      <c r="V46" s="21"/>
      <c r="W46"/>
      <c r="X46" s="21"/>
      <c r="Y46" s="21"/>
      <c r="Z46" s="21"/>
    </row>
    <row r="47" spans="1:26" s="30" customFormat="1" ht="47.25" x14ac:dyDescent="0.25">
      <c r="A47" s="13" t="str">
        <f>'Реестр бюджетных рисков'!A54</f>
        <v>4.2.3</v>
      </c>
      <c r="B47" s="13" t="str">
        <f>'Реестр бюджетных рисков'!B54</f>
        <v>Составление проекта федерального бюджета, составление СБР</v>
      </c>
      <c r="C47" s="13" t="str">
        <f>'Реестр бюджетных рисков'!D54</f>
        <v>Несоответствие показателей ОБАС показателям (проекта) федерального закона о федеральном бюджете (СБР)</v>
      </c>
      <c r="D47" s="13" t="str">
        <f>'Реестр бюджетных рисков'!G54</f>
        <v>да</v>
      </c>
      <c r="E47" s="45" t="s">
        <v>95</v>
      </c>
      <c r="F47" s="45">
        <v>0</v>
      </c>
      <c r="G47" s="45" t="s">
        <v>95</v>
      </c>
      <c r="H47" s="45">
        <v>0</v>
      </c>
      <c r="I47" s="13">
        <f t="shared" si="0"/>
        <v>0</v>
      </c>
      <c r="J47"/>
      <c r="K47"/>
      <c r="L47"/>
      <c r="R47" s="21"/>
      <c r="S47" s="21"/>
      <c r="T47" s="21"/>
      <c r="U47" s="21"/>
      <c r="V47" s="21"/>
      <c r="W47"/>
      <c r="X47" s="21"/>
      <c r="Y47" s="21"/>
      <c r="Z47" s="21"/>
    </row>
    <row r="48" spans="1:26" s="30" customFormat="1" ht="31.5" x14ac:dyDescent="0.25">
      <c r="A48" s="13" t="str">
        <f>'Реестр бюджетных рисков'!A55</f>
        <v>4.3.1</v>
      </c>
      <c r="B48" s="13" t="str">
        <f>'Реестр бюджетных рисков'!B55</f>
        <v>Внесение изменений в федеральный бюджет</v>
      </c>
      <c r="C48" s="13" t="str">
        <f>'Реестр бюджетных рисков'!D55</f>
        <v>Несвоевременное представление (непредставление) Предложений по изменению ОБАС</v>
      </c>
      <c r="D48" s="13" t="str">
        <f>'Реестр бюджетных рисков'!G55</f>
        <v>да</v>
      </c>
      <c r="E48" s="45" t="s">
        <v>95</v>
      </c>
      <c r="F48" s="45">
        <v>0</v>
      </c>
      <c r="G48" s="45" t="s">
        <v>95</v>
      </c>
      <c r="H48" s="45">
        <v>0</v>
      </c>
      <c r="I48" s="13">
        <f t="shared" si="0"/>
        <v>0</v>
      </c>
      <c r="J48"/>
      <c r="K48"/>
      <c r="L48"/>
      <c r="R48" s="21"/>
      <c r="S48" s="21"/>
      <c r="T48" s="21"/>
      <c r="U48" s="21"/>
      <c r="V48" s="21"/>
      <c r="W48"/>
      <c r="X48" s="21"/>
      <c r="Y48" s="21"/>
      <c r="Z48" s="21"/>
    </row>
    <row r="49" spans="1:26" s="30" customFormat="1" ht="31.5" x14ac:dyDescent="0.25">
      <c r="A49" s="13" t="str">
        <f>'Реестр бюджетных рисков'!A56</f>
        <v>4.3.2</v>
      </c>
      <c r="B49" s="13" t="str">
        <f>'Реестр бюджетных рисков'!B56</f>
        <v>Внесение изменений в федеральный бюджет</v>
      </c>
      <c r="C49" s="13" t="str">
        <f>'Реестр бюджетных рисков'!D56</f>
        <v>Несоответствие Предложений по изменению ОБАС требованиям актов, регулирующих бюджетные правоотношения в части ОБАС</v>
      </c>
      <c r="D49" s="13" t="str">
        <f>'Реестр бюджетных рисков'!G56</f>
        <v>да</v>
      </c>
      <c r="E49" s="45" t="s">
        <v>95</v>
      </c>
      <c r="F49" s="45">
        <v>0</v>
      </c>
      <c r="G49" s="45" t="s">
        <v>95</v>
      </c>
      <c r="H49" s="45">
        <v>0</v>
      </c>
      <c r="I49" s="13">
        <f t="shared" si="0"/>
        <v>0</v>
      </c>
      <c r="J49"/>
      <c r="K49"/>
      <c r="L49"/>
      <c r="R49" s="21"/>
      <c r="S49" s="21"/>
      <c r="T49" s="21"/>
      <c r="U49" s="21"/>
      <c r="V49" s="21"/>
      <c r="W49"/>
      <c r="X49" s="21"/>
      <c r="Y49" s="21"/>
      <c r="Z49" s="21"/>
    </row>
    <row r="50" spans="1:26" s="30" customFormat="1" ht="31.5" x14ac:dyDescent="0.25">
      <c r="A50" s="13" t="str">
        <f>'Реестр бюджетных рисков'!A57</f>
        <v>4.3.3</v>
      </c>
      <c r="B50" s="13" t="str">
        <f>'Реестр бюджетных рисков'!B57</f>
        <v>Внесение изменений в федеральный бюджет</v>
      </c>
      <c r="C50" s="13" t="str">
        <f>'Реестр бюджетных рисков'!D57</f>
        <v>Несоответствие показателей ОБАС показателям предложений по внесению изменений в распределение бюджетных ассигнований (СБР)</v>
      </c>
      <c r="D50" s="13" t="str">
        <f>'Реестр бюджетных рисков'!G57</f>
        <v>да</v>
      </c>
      <c r="E50" s="45" t="s">
        <v>95</v>
      </c>
      <c r="F50" s="45">
        <v>0</v>
      </c>
      <c r="G50" s="45" t="s">
        <v>95</v>
      </c>
      <c r="H50" s="45">
        <v>0</v>
      </c>
      <c r="I50" s="13">
        <f t="shared" si="0"/>
        <v>0</v>
      </c>
      <c r="J50"/>
      <c r="K50"/>
      <c r="L50"/>
      <c r="R50" s="21"/>
      <c r="S50" s="21"/>
      <c r="T50" s="21"/>
      <c r="U50" s="21"/>
      <c r="V50" s="21"/>
      <c r="W50"/>
      <c r="X50" s="21"/>
      <c r="Y50" s="21"/>
      <c r="Z50" s="21"/>
    </row>
    <row r="51" spans="1:26" s="30" customFormat="1" ht="15.75" x14ac:dyDescent="0.25">
      <c r="A51" s="13" t="str">
        <f>'Реестр бюджетных рисков'!A58</f>
        <v>4.4.1</v>
      </c>
      <c r="B51" s="13" t="str">
        <f>'Реестр бюджетных рисков'!B58</f>
        <v>Ведение СБР</v>
      </c>
      <c r="C51" s="13" t="str">
        <f>'Реестр бюджетных рисков'!D58</f>
        <v>Несвоевременное представление (непредставление) Предложений по изменению ОБАС</v>
      </c>
      <c r="D51" s="13" t="str">
        <f>'Реестр бюджетных рисков'!G58</f>
        <v>да</v>
      </c>
      <c r="E51" s="45" t="s">
        <v>95</v>
      </c>
      <c r="F51" s="45">
        <v>0</v>
      </c>
      <c r="G51" s="45" t="s">
        <v>95</v>
      </c>
      <c r="H51" s="45">
        <v>0</v>
      </c>
      <c r="I51" s="13">
        <f t="shared" si="0"/>
        <v>0</v>
      </c>
      <c r="J51"/>
      <c r="K51"/>
      <c r="L51"/>
      <c r="R51" s="21"/>
      <c r="S51" s="21"/>
      <c r="T51" s="21"/>
      <c r="U51" s="21"/>
      <c r="V51" s="21"/>
      <c r="W51"/>
      <c r="X51" s="21"/>
      <c r="Y51" s="21"/>
      <c r="Z51" s="21"/>
    </row>
    <row r="52" spans="1:26" s="30" customFormat="1" ht="15.75" x14ac:dyDescent="0.25">
      <c r="A52" s="13" t="str">
        <f>'Реестр бюджетных рисков'!A59</f>
        <v>4.4.2</v>
      </c>
      <c r="B52" s="13" t="str">
        <f>'Реестр бюджетных рисков'!B59</f>
        <v>Ведение СБР</v>
      </c>
      <c r="C52" s="13" t="str">
        <f>'Реестр бюджетных рисков'!D59</f>
        <v>Несоответствие Предложений по изменению ОБАС требованиям актов, регулирующих бюджетные правоотношения</v>
      </c>
      <c r="D52" s="13" t="str">
        <f>'Реестр бюджетных рисков'!G59</f>
        <v>да</v>
      </c>
      <c r="E52" s="45" t="s">
        <v>95</v>
      </c>
      <c r="F52" s="45">
        <v>0</v>
      </c>
      <c r="G52" s="45" t="s">
        <v>95</v>
      </c>
      <c r="H52" s="45">
        <v>0</v>
      </c>
      <c r="I52" s="13">
        <f t="shared" si="0"/>
        <v>0</v>
      </c>
      <c r="J52"/>
      <c r="K52"/>
      <c r="L52"/>
      <c r="R52" s="21"/>
      <c r="S52" s="21"/>
      <c r="T52" s="21"/>
      <c r="U52" s="21"/>
      <c r="V52" s="21"/>
      <c r="W52"/>
      <c r="X52" s="21"/>
      <c r="Y52" s="21"/>
      <c r="Z52" s="21"/>
    </row>
    <row r="53" spans="1:26" s="30" customFormat="1" ht="15.75" x14ac:dyDescent="0.25">
      <c r="A53" s="13" t="str">
        <f>'Реестр бюджетных рисков'!A60</f>
        <v>4.4.3</v>
      </c>
      <c r="B53" s="13" t="str">
        <f>'Реестр бюджетных рисков'!B60</f>
        <v>Ведение СБР</v>
      </c>
      <c r="C53" s="13" t="str">
        <f>'Реестр бюджетных рисков'!D60</f>
        <v>Несоответствие показателей ОБАС показателям (предложений по изменению) СБР</v>
      </c>
      <c r="D53" s="13" t="str">
        <f>'Реестр бюджетных рисков'!G60</f>
        <v>да</v>
      </c>
      <c r="E53" s="45" t="s">
        <v>95</v>
      </c>
      <c r="F53" s="45">
        <v>0</v>
      </c>
      <c r="G53" s="45" t="s">
        <v>95</v>
      </c>
      <c r="H53" s="45">
        <v>0</v>
      </c>
      <c r="I53" s="13">
        <f t="shared" si="0"/>
        <v>0</v>
      </c>
      <c r="J53"/>
      <c r="K53"/>
      <c r="L53"/>
      <c r="R53" s="21"/>
      <c r="S53" s="21"/>
      <c r="T53" s="21"/>
      <c r="U53" s="21"/>
      <c r="V53" s="21"/>
      <c r="W53"/>
      <c r="X53" s="21"/>
      <c r="Y53" s="21"/>
      <c r="Z53" s="21"/>
    </row>
    <row r="54" spans="1:26" s="30" customFormat="1" ht="15.75" x14ac:dyDescent="0.25">
      <c r="A54" s="13" t="str">
        <f>'Реестр бюджетных рисков'!A61</f>
        <v>4.5.1</v>
      </c>
      <c r="B54" s="13" t="str">
        <f>'Реестр бюджетных рисков'!B61</f>
        <v>Ведение БР</v>
      </c>
      <c r="C54" s="13" t="str">
        <f>'Реестр бюджетных рисков'!D61</f>
        <v>Несвоевременное представление (непредставление) Предложений по изменению ОБАС</v>
      </c>
      <c r="D54" s="13" t="str">
        <f>'Реестр бюджетных рисков'!G61</f>
        <v>да</v>
      </c>
      <c r="E54" s="45" t="s">
        <v>95</v>
      </c>
      <c r="F54" s="45">
        <v>0</v>
      </c>
      <c r="G54" s="45" t="s">
        <v>95</v>
      </c>
      <c r="H54" s="45">
        <v>0</v>
      </c>
      <c r="I54" s="13">
        <f t="shared" si="0"/>
        <v>0</v>
      </c>
      <c r="J54"/>
      <c r="K54"/>
      <c r="L54"/>
      <c r="R54" s="21"/>
      <c r="S54" s="21"/>
      <c r="T54" s="21"/>
      <c r="U54" s="21"/>
      <c r="V54" s="21"/>
      <c r="W54"/>
      <c r="X54" s="21"/>
      <c r="Y54" s="21"/>
      <c r="Z54" s="21"/>
    </row>
    <row r="55" spans="1:26" s="30" customFormat="1" ht="15.75" x14ac:dyDescent="0.25">
      <c r="A55" s="13" t="str">
        <f>'Реестр бюджетных рисков'!A62</f>
        <v>4.5.2</v>
      </c>
      <c r="B55" s="13" t="str">
        <f>'Реестр бюджетных рисков'!B62</f>
        <v>Ведение БР</v>
      </c>
      <c r="C55" s="13" t="str">
        <f>'Реестр бюджетных рисков'!D62</f>
        <v>Несоответствие Предложений по изменению ОБАС требованиям актов, регулирующих бюджетные правоотношения в части ОБАС</v>
      </c>
      <c r="D55" s="13" t="str">
        <f>'Реестр бюджетных рисков'!G62</f>
        <v>да</v>
      </c>
      <c r="E55" s="45" t="s">
        <v>95</v>
      </c>
      <c r="F55" s="45">
        <v>0</v>
      </c>
      <c r="G55" s="45" t="s">
        <v>95</v>
      </c>
      <c r="H55" s="45">
        <v>0</v>
      </c>
      <c r="I55" s="13">
        <f t="shared" si="0"/>
        <v>0</v>
      </c>
      <c r="J55"/>
      <c r="K55"/>
      <c r="L55"/>
      <c r="R55" s="21"/>
      <c r="S55" s="21"/>
      <c r="T55" s="21"/>
      <c r="U55" s="21"/>
      <c r="V55" s="21"/>
      <c r="W55"/>
      <c r="X55" s="21"/>
      <c r="Y55" s="21"/>
      <c r="Z55" s="21"/>
    </row>
    <row r="56" spans="1:26" s="30" customFormat="1" ht="31.5" x14ac:dyDescent="0.25">
      <c r="A56" s="13" t="str">
        <f>'Реестр бюджетных рисков'!A63</f>
        <v>4.6.1</v>
      </c>
      <c r="B56" s="13" t="str">
        <f>'Реестр бюджетных рисков'!B63</f>
        <v>Исполнение федерального бюджета</v>
      </c>
      <c r="C56" s="13" t="str">
        <f>'Реестр бюджетных рисков'!D63</f>
        <v>Несоответствие Предложений по изменению ОБАС требованиям актов, регулирующих бюджетные правоотношения в части ОБАС</v>
      </c>
      <c r="D56" s="13" t="str">
        <f>'Реестр бюджетных рисков'!G63</f>
        <v>да</v>
      </c>
      <c r="E56" s="45" t="s">
        <v>95</v>
      </c>
      <c r="F56" s="45">
        <v>0</v>
      </c>
      <c r="G56" s="45" t="s">
        <v>95</v>
      </c>
      <c r="H56" s="45">
        <v>0</v>
      </c>
      <c r="I56" s="13">
        <f t="shared" si="0"/>
        <v>0</v>
      </c>
      <c r="J56"/>
      <c r="K56"/>
      <c r="L56"/>
      <c r="R56" s="21"/>
      <c r="S56" s="21"/>
      <c r="T56" s="21"/>
      <c r="U56" s="21"/>
      <c r="V56" s="21"/>
      <c r="W56"/>
      <c r="X56" s="21"/>
      <c r="Y56" s="21"/>
      <c r="Z56" s="21"/>
    </row>
    <row r="57" spans="1:26" s="30" customFormat="1" ht="63" x14ac:dyDescent="0.25">
      <c r="A57" s="13" t="str">
        <f>'Реестр бюджетных рисков'!A64</f>
        <v>5.1.1</v>
      </c>
      <c r="B57" s="13" t="str">
        <f>'Реестр бюджетных рисков'!B64</f>
        <v>Составление проекта федерального бюджета, исполнение федерального бюджета</v>
      </c>
      <c r="C57" s="13" t="str">
        <f>'Реестр бюджетных рисков'!D64</f>
        <v>Несвоевременное (неполное) внесение изменений в перечень подведомственных АИФДБ</v>
      </c>
      <c r="D57" s="13" t="str">
        <f>'Реестр бюджетных рисков'!G64</f>
        <v>да</v>
      </c>
      <c r="E57" s="45" t="s">
        <v>95</v>
      </c>
      <c r="F57" s="45">
        <v>0</v>
      </c>
      <c r="G57" s="45" t="s">
        <v>95</v>
      </c>
      <c r="H57" s="45">
        <v>0</v>
      </c>
      <c r="I57" s="13">
        <f t="shared" si="0"/>
        <v>0</v>
      </c>
      <c r="J57"/>
      <c r="K57"/>
      <c r="L57"/>
      <c r="R57" s="21"/>
      <c r="S57" s="21"/>
      <c r="T57" s="21"/>
      <c r="U57" s="21"/>
      <c r="V57" s="21"/>
      <c r="W57"/>
      <c r="X57" s="21"/>
      <c r="Y57" s="21"/>
      <c r="Z57" s="21"/>
    </row>
    <row r="58" spans="1:26" s="30" customFormat="1" ht="31.5" x14ac:dyDescent="0.25">
      <c r="A58" s="13" t="str">
        <f>'Реестр бюджетных рисков'!A65</f>
        <v>5.2.1</v>
      </c>
      <c r="B58" s="13" t="str">
        <f>'Реестр бюджетных рисков'!B65</f>
        <v>Составление проекта федерального бюджета</v>
      </c>
      <c r="C58" s="13" t="str">
        <f>'Реестр бюджетных рисков'!D65</f>
        <v>Несвоевременное представление (непредставление) (уточненных) ОПП (внесения изменений в ОПП)</v>
      </c>
      <c r="D58" s="13" t="str">
        <f>'Реестр бюджетных рисков'!G65</f>
        <v>да</v>
      </c>
      <c r="E58" s="45" t="s">
        <v>95</v>
      </c>
      <c r="F58" s="45">
        <v>0</v>
      </c>
      <c r="G58" s="45" t="s">
        <v>95</v>
      </c>
      <c r="H58" s="45">
        <v>0</v>
      </c>
      <c r="I58" s="13">
        <f t="shared" si="0"/>
        <v>0</v>
      </c>
      <c r="J58"/>
      <c r="K58"/>
      <c r="L58"/>
      <c r="R58" s="21"/>
      <c r="S58" s="21"/>
      <c r="T58" s="21"/>
      <c r="U58" s="21"/>
      <c r="V58" s="21"/>
      <c r="W58"/>
      <c r="X58" s="21"/>
      <c r="Y58" s="21"/>
      <c r="Z58" s="21"/>
    </row>
    <row r="59" spans="1:26" s="30" customFormat="1" ht="31.5" x14ac:dyDescent="0.25">
      <c r="A59" s="13" t="str">
        <f>'Реестр бюджетных рисков'!A66</f>
        <v>5.2.2</v>
      </c>
      <c r="B59" s="13" t="str">
        <f>'Реестр бюджетных рисков'!B66</f>
        <v>Составление проекта федерального бюджета</v>
      </c>
      <c r="C59" s="13" t="str">
        <f>'Реестр бюджетных рисков'!D66</f>
        <v>Некорректный расчет (уточненного) прогноза поступлений по ИФДБ в ОПП (изменениях в ОПП)</v>
      </c>
      <c r="D59" s="13" t="str">
        <f>'Реестр бюджетных рисков'!G66</f>
        <v>да</v>
      </c>
      <c r="E59" s="45" t="s">
        <v>95</v>
      </c>
      <c r="F59" s="45">
        <v>0</v>
      </c>
      <c r="G59" s="45" t="s">
        <v>95</v>
      </c>
      <c r="H59" s="45">
        <v>0</v>
      </c>
      <c r="I59" s="13">
        <f t="shared" si="0"/>
        <v>0</v>
      </c>
      <c r="J59"/>
      <c r="K59"/>
      <c r="L59"/>
      <c r="R59" s="21"/>
      <c r="S59" s="21"/>
      <c r="T59" s="21"/>
      <c r="U59" s="21"/>
      <c r="V59" s="21"/>
      <c r="W59"/>
      <c r="X59" s="21"/>
      <c r="Y59" s="21"/>
      <c r="Z59" s="21"/>
    </row>
    <row r="60" spans="1:26" s="30" customFormat="1" ht="31.5" x14ac:dyDescent="0.25">
      <c r="A60" s="13" t="str">
        <f>'Реестр бюджетных рисков'!A67</f>
        <v>5.2.3</v>
      </c>
      <c r="B60" s="13" t="str">
        <f>'Реестр бюджетных рисков'!B67</f>
        <v>Составление проекта федерального бюджета</v>
      </c>
      <c r="C60" s="13" t="str">
        <f>'Реестр бюджетных рисков'!D67</f>
        <v>Неполное (некорректное) заполнение сведений о расчете прогноза поступлений по ИФДБ, НП(П)А в (уточненных) ОПП (изменениях в ОПП)</v>
      </c>
      <c r="D60" s="13" t="str">
        <f>'Реестр бюджетных рисков'!G67</f>
        <v>да</v>
      </c>
      <c r="E60" s="45" t="s">
        <v>95</v>
      </c>
      <c r="F60" s="45">
        <v>0</v>
      </c>
      <c r="G60" s="45" t="s">
        <v>95</v>
      </c>
      <c r="H60" s="45">
        <v>0</v>
      </c>
      <c r="I60" s="13">
        <f t="shared" si="0"/>
        <v>0</v>
      </c>
      <c r="J60"/>
      <c r="K60"/>
      <c r="L60"/>
      <c r="R60" s="21"/>
      <c r="S60" s="21"/>
      <c r="T60" s="21"/>
      <c r="U60" s="21"/>
      <c r="V60" s="21"/>
      <c r="W60"/>
      <c r="X60" s="21"/>
      <c r="Y60" s="21"/>
      <c r="Z60" s="21"/>
    </row>
    <row r="61" spans="1:26" s="30" customFormat="1" ht="31.5" x14ac:dyDescent="0.25">
      <c r="A61" s="13" t="str">
        <f>'Реестр бюджетных рисков'!A68</f>
        <v>5.2.4</v>
      </c>
      <c r="B61" s="13" t="str">
        <f>'Реестр бюджетных рисков'!B68</f>
        <v>Составление проекта федерального бюджета</v>
      </c>
      <c r="C61" s="13" t="str">
        <f>'Реестр бюджетных рисков'!D68</f>
        <v>Несоответствие показателей (уточненных) ОПП (изменений в ОПП) показателям проекта федерального закона о федеральном бюджете на очередной финансовый год и на плановый период, принятого ГД ФС во втором (третьем) чтении</v>
      </c>
      <c r="D61" s="13" t="str">
        <f>'Реестр бюджетных рисков'!G68</f>
        <v>да</v>
      </c>
      <c r="E61" s="45" t="s">
        <v>95</v>
      </c>
      <c r="F61" s="45">
        <v>0</v>
      </c>
      <c r="G61" s="45" t="s">
        <v>95</v>
      </c>
      <c r="H61" s="45">
        <v>0</v>
      </c>
      <c r="I61" s="13">
        <f t="shared" si="0"/>
        <v>0</v>
      </c>
      <c r="J61"/>
      <c r="K61"/>
      <c r="L61"/>
      <c r="R61" s="21"/>
      <c r="S61" s="21"/>
      <c r="T61" s="21"/>
      <c r="U61" s="21"/>
      <c r="V61" s="21"/>
      <c r="W61"/>
      <c r="X61" s="21"/>
      <c r="Y61" s="21"/>
      <c r="Z61" s="21"/>
    </row>
    <row r="62" spans="1:26" s="30" customFormat="1" ht="31.5" x14ac:dyDescent="0.25">
      <c r="A62" s="13" t="str">
        <f>'Реестр бюджетных рисков'!A69</f>
        <v>5.3.1</v>
      </c>
      <c r="B62" s="13" t="str">
        <f>'Реестр бюджетных рисков'!B69</f>
        <v>Внесение изменений в федеральный бюджет</v>
      </c>
      <c r="C62" s="13" t="str">
        <f>'Реестр бюджетных рисков'!D69</f>
        <v>Несвоевременное представление (непредставление) (уточненных) предложений по внесению изменений в ОПП (внесения изменений в предложения по внесению изменений в ОПП)</v>
      </c>
      <c r="D62" s="13" t="str">
        <f>'Реестр бюджетных рисков'!G69</f>
        <v>да</v>
      </c>
      <c r="E62" s="45" t="s">
        <v>95</v>
      </c>
      <c r="F62" s="45">
        <v>0</v>
      </c>
      <c r="G62" s="45" t="s">
        <v>95</v>
      </c>
      <c r="H62" s="45">
        <v>0</v>
      </c>
      <c r="I62" s="13">
        <f t="shared" si="0"/>
        <v>0</v>
      </c>
      <c r="J62"/>
      <c r="K62"/>
      <c r="L62"/>
      <c r="R62" s="21"/>
      <c r="S62" s="21"/>
      <c r="T62" s="21"/>
      <c r="U62" s="21"/>
      <c r="V62" s="21"/>
      <c r="W62"/>
      <c r="X62" s="21"/>
      <c r="Y62" s="21"/>
      <c r="Z62" s="21"/>
    </row>
    <row r="63" spans="1:26" s="30" customFormat="1" ht="31.5" x14ac:dyDescent="0.25">
      <c r="A63" s="13" t="str">
        <f>'Реестр бюджетных рисков'!A70</f>
        <v>5.3.2</v>
      </c>
      <c r="B63" s="13" t="str">
        <f>'Реестр бюджетных рисков'!B70</f>
        <v>Внесение изменений в федеральный бюджет</v>
      </c>
      <c r="C63" s="13" t="str">
        <f>'Реестр бюджетных рисков'!D70</f>
        <v>Некорректный расчет прогноза поступлений по ИФДБ в (уточненных) предложениях по внесению изменений в ОПП (изменениях в предложения по внесению изменений в ОПП)</v>
      </c>
      <c r="D63" s="13" t="str">
        <f>'Реестр бюджетных рисков'!G70</f>
        <v>да</v>
      </c>
      <c r="E63" s="45" t="s">
        <v>95</v>
      </c>
      <c r="F63" s="45">
        <v>0</v>
      </c>
      <c r="G63" s="45" t="s">
        <v>95</v>
      </c>
      <c r="H63" s="45">
        <v>0</v>
      </c>
      <c r="I63" s="13">
        <f t="shared" si="0"/>
        <v>0</v>
      </c>
      <c r="J63"/>
      <c r="K63"/>
      <c r="L63"/>
      <c r="R63" s="21"/>
      <c r="S63" s="21"/>
      <c r="T63" s="21"/>
      <c r="U63" s="21"/>
      <c r="V63" s="21"/>
      <c r="W63"/>
      <c r="X63" s="21"/>
      <c r="Y63" s="21"/>
      <c r="Z63" s="21"/>
    </row>
    <row r="64" spans="1:26" s="30" customFormat="1" ht="31.5" x14ac:dyDescent="0.25">
      <c r="A64" s="13" t="str">
        <f>'Реестр бюджетных рисков'!A71</f>
        <v>5.3.3</v>
      </c>
      <c r="B64" s="13" t="str">
        <f>'Реестр бюджетных рисков'!B71</f>
        <v>Внесение изменений в федеральный бюджет</v>
      </c>
      <c r="C64" s="13" t="str">
        <f>'Реестр бюджетных рисков'!D71</f>
        <v>Неполное (некорректное) заполнение сведений о расчете прогноза поступлений ИФДБ, НП(П)А в (уточненных) предложениях по внесению изменений в ОПП ( изменениях в предложения по внесению изменений в ОПП)</v>
      </c>
      <c r="D64" s="13" t="str">
        <f>'Реестр бюджетных рисков'!G71</f>
        <v>да</v>
      </c>
      <c r="E64" s="45" t="s">
        <v>95</v>
      </c>
      <c r="F64" s="45">
        <v>0</v>
      </c>
      <c r="G64" s="45" t="s">
        <v>95</v>
      </c>
      <c r="H64" s="45">
        <v>0</v>
      </c>
      <c r="I64" s="13">
        <f t="shared" si="0"/>
        <v>0</v>
      </c>
      <c r="J64"/>
      <c r="K64"/>
      <c r="L64"/>
      <c r="R64" s="21"/>
      <c r="S64" s="21"/>
      <c r="T64" s="21"/>
      <c r="U64" s="21"/>
      <c r="V64" s="21"/>
      <c r="W64"/>
      <c r="X64" s="21"/>
      <c r="Y64" s="21"/>
      <c r="Z64" s="21"/>
    </row>
    <row r="65" spans="1:26" s="30" customFormat="1" ht="63" x14ac:dyDescent="0.25">
      <c r="A65" s="13" t="str">
        <f>'Реестр бюджетных рисков'!A72</f>
        <v>5.3.4</v>
      </c>
      <c r="B65" s="13" t="str">
        <f>'Реестр бюджетных рисков'!B72</f>
        <v>Внесение изменений в федеральный бюджет</v>
      </c>
      <c r="C65" s="13" t="str">
        <f>'Реестр бюджетных рисков'!D72</f>
        <v>Несоответствие показателей (уточненных) предложений по внесению изменений в ОПП ( изменений в предложения по внесению изменений в ОПП) показателям предложений по внесению изменений в федеральный закон о федеральном бюджете на текущий финансовый год и на плановый период (федерального закона о внесении изменений в федеральный закон о федеральном бюджете на текущий финансовый год и на плановый период, принятого ГД ФС во втором чтении)</v>
      </c>
      <c r="D65" s="13" t="str">
        <f>'Реестр бюджетных рисков'!G72</f>
        <v>да</v>
      </c>
      <c r="E65" s="45" t="s">
        <v>95</v>
      </c>
      <c r="F65" s="45">
        <v>0</v>
      </c>
      <c r="G65" s="45" t="s">
        <v>95</v>
      </c>
      <c r="H65" s="45">
        <v>0</v>
      </c>
      <c r="I65" s="13">
        <f t="shared" si="0"/>
        <v>0</v>
      </c>
      <c r="J65"/>
      <c r="K65"/>
      <c r="L65"/>
      <c r="R65" s="21"/>
      <c r="S65" s="21"/>
      <c r="T65" s="21"/>
      <c r="U65" s="21"/>
      <c r="V65" s="21"/>
      <c r="W65"/>
      <c r="X65" s="21"/>
      <c r="Y65" s="21"/>
      <c r="Z65" s="21"/>
    </row>
    <row r="66" spans="1:26" s="30" customFormat="1" ht="31.5" x14ac:dyDescent="0.25">
      <c r="A66" s="13" t="str">
        <f>'Реестр бюджетных рисков'!A73</f>
        <v>5.3.5</v>
      </c>
      <c r="B66" s="13" t="str">
        <f>'Реестр бюджетных рисков'!B73</f>
        <v>Внесение изменений в федеральный бюджет</v>
      </c>
      <c r="C66" s="13" t="str">
        <f>'Реестр бюджетных рисков'!D73</f>
        <v>Аннулирование (уточненных) предложений по внесению изменений в ОПП без аннулирования предложений по внесению изменений в федеральный закон о федеральном бюджете на текущий финансовый год и на плановый период</v>
      </c>
      <c r="D66" s="13" t="str">
        <f>'Реестр бюджетных рисков'!G73</f>
        <v>да</v>
      </c>
      <c r="E66" s="45" t="s">
        <v>95</v>
      </c>
      <c r="F66" s="45">
        <v>0</v>
      </c>
      <c r="G66" s="45" t="s">
        <v>95</v>
      </c>
      <c r="H66" s="45">
        <v>0</v>
      </c>
      <c r="I66" s="13">
        <f t="shared" si="0"/>
        <v>0</v>
      </c>
      <c r="J66"/>
      <c r="K66"/>
      <c r="L66"/>
      <c r="R66" s="21"/>
      <c r="S66" s="21"/>
      <c r="T66" s="21"/>
      <c r="U66" s="21"/>
      <c r="V66" s="21"/>
      <c r="W66"/>
      <c r="X66" s="21"/>
      <c r="Y66" s="21"/>
      <c r="Z66" s="21"/>
    </row>
    <row r="67" spans="1:26" s="30" customFormat="1" ht="31.5" x14ac:dyDescent="0.25">
      <c r="A67" s="13" t="str">
        <f>'Реестр бюджетных рисков'!A74</f>
        <v>5.4.1</v>
      </c>
      <c r="B67" s="13" t="str">
        <f>'Реестр бюджетных рисков'!B74</f>
        <v>Исполнение федерального бюджета</v>
      </c>
      <c r="C67" s="13" t="str">
        <f>'Реестр бюджетных рисков'!D74</f>
        <v>Несвоевременное (неполное) внесение изменений в ОПП</v>
      </c>
      <c r="D67" s="13" t="str">
        <f>'Реестр бюджетных рисков'!G74</f>
        <v>да</v>
      </c>
      <c r="E67" s="45" t="s">
        <v>95</v>
      </c>
      <c r="F67" s="45">
        <v>0</v>
      </c>
      <c r="G67" s="45" t="s">
        <v>95</v>
      </c>
      <c r="H67" s="45">
        <v>0</v>
      </c>
      <c r="I67" s="13">
        <f t="shared" si="0"/>
        <v>0</v>
      </c>
      <c r="J67"/>
      <c r="K67"/>
      <c r="L67"/>
      <c r="R67" s="21"/>
      <c r="S67" s="21"/>
      <c r="T67" s="21"/>
      <c r="U67" s="21"/>
      <c r="V67" s="21"/>
      <c r="W67" s="21"/>
      <c r="X67" s="21"/>
      <c r="Y67" s="21"/>
      <c r="Z67" s="21"/>
    </row>
    <row r="68" spans="1:26" s="30" customFormat="1" ht="31.5" x14ac:dyDescent="0.25">
      <c r="A68" s="13" t="str">
        <f>'Реестр бюджетных рисков'!A75</f>
        <v>5.4.2</v>
      </c>
      <c r="B68" s="13" t="str">
        <f>'Реестр бюджетных рисков'!B75</f>
        <v>Исполнение федерального бюджета</v>
      </c>
      <c r="C68" s="13" t="str">
        <f>'Реестр бюджетных рисков'!D75</f>
        <v>Некорректный расчет прогноза поступлений по ИФДБ при внесении изменений в ОПП</v>
      </c>
      <c r="D68" s="13" t="str">
        <f>'Реестр бюджетных рисков'!G75</f>
        <v>да</v>
      </c>
      <c r="E68" s="45" t="s">
        <v>95</v>
      </c>
      <c r="F68" s="45">
        <v>0</v>
      </c>
      <c r="G68" s="45" t="s">
        <v>95</v>
      </c>
      <c r="H68" s="45">
        <v>0</v>
      </c>
      <c r="I68" s="13">
        <f t="shared" ref="I68:I131" si="1">IF(AND(ISNONTEXT(F68),ISNONTEXT(H68),(D68&lt;&gt;"Х")),IF(IF(F68=0,IF(H68=0,0,"100"),((H68*100/F68)-100))&gt;0,CONCATENATE("+",IF(F68=0,IF(H68=0,0,"100"),((H68*100/F68)-100))),IF(F68=0,IF(H68=0,0,"100"),((H68*100/F68)-100))),"Х")</f>
        <v>0</v>
      </c>
      <c r="J68"/>
      <c r="K68"/>
      <c r="L68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30" customFormat="1" ht="31.5" x14ac:dyDescent="0.25">
      <c r="A69" s="13" t="str">
        <f>'Реестр бюджетных рисков'!A76</f>
        <v>5.4.3</v>
      </c>
      <c r="B69" s="13" t="str">
        <f>'Реестр бюджетных рисков'!B76</f>
        <v>Исполнение федерального бюджета</v>
      </c>
      <c r="C69" s="13" t="str">
        <f>'Реестр бюджетных рисков'!D76</f>
        <v xml:space="preserve">Неполное (некорректное) заполнение сведений о расчете прогноза поступлений ИФДБ, НП(П)А при внесении изменений изменениях в ОПП </v>
      </c>
      <c r="D69" s="13" t="str">
        <f>'Реестр бюджетных рисков'!G76</f>
        <v>да</v>
      </c>
      <c r="E69" s="45" t="s">
        <v>95</v>
      </c>
      <c r="F69" s="45">
        <v>0</v>
      </c>
      <c r="G69" s="45" t="s">
        <v>95</v>
      </c>
      <c r="H69" s="45">
        <v>0</v>
      </c>
      <c r="I69" s="13">
        <f t="shared" si="1"/>
        <v>0</v>
      </c>
      <c r="J69"/>
      <c r="K69"/>
      <c r="L69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30" customFormat="1" ht="31.5" x14ac:dyDescent="0.25">
      <c r="A70" s="13" t="str">
        <f>'Реестр бюджетных рисков'!A77</f>
        <v>5.4.4</v>
      </c>
      <c r="B70" s="13" t="str">
        <f>'Реестр бюджетных рисков'!B77</f>
        <v>Исполнение федерального бюджета</v>
      </c>
      <c r="C70" s="13" t="str">
        <f>'Реестр бюджетных рисков'!D77</f>
        <v>Несоответствие показателей изменений ОПП показателям прогноза кассовых поступлений по ИФДБ на текущий финансовый год и на плановый период</v>
      </c>
      <c r="D70" s="13" t="str">
        <f>'Реестр бюджетных рисков'!G77</f>
        <v>да</v>
      </c>
      <c r="E70" s="45" t="s">
        <v>95</v>
      </c>
      <c r="F70" s="45">
        <v>0</v>
      </c>
      <c r="G70" s="45" t="s">
        <v>95</v>
      </c>
      <c r="H70" s="45">
        <v>0</v>
      </c>
      <c r="I70" s="13">
        <f t="shared" si="1"/>
        <v>0</v>
      </c>
      <c r="J70"/>
      <c r="K70"/>
      <c r="L70"/>
      <c r="R70" s="21"/>
      <c r="S70" s="21"/>
      <c r="T70" s="21"/>
      <c r="U70" s="21"/>
      <c r="V70" s="21"/>
      <c r="W70" s="21"/>
      <c r="X70" s="21"/>
      <c r="Y70" s="21"/>
      <c r="Z70" s="21"/>
    </row>
    <row r="71" spans="1:26" s="30" customFormat="1" ht="63" x14ac:dyDescent="0.25">
      <c r="A71" s="13" t="str">
        <f>'Реестр бюджетных рисков'!A78</f>
        <v>6.1.1</v>
      </c>
      <c r="B71" s="13" t="str">
        <f>'Реестр бюджетных рисков'!B78</f>
        <v>Составление проекта федерального бюджета, исполнение федерального бюджета</v>
      </c>
      <c r="C71" s="13" t="str">
        <f>'Реестр бюджетных рисков'!D78</f>
        <v>Несвоевременное (неполное) внесение изменений в перечень подведомственных АДБ</v>
      </c>
      <c r="D71" s="13" t="str">
        <f>'Реестр бюджетных рисков'!G78</f>
        <v>да</v>
      </c>
      <c r="E71" s="45" t="s">
        <v>95</v>
      </c>
      <c r="F71" s="45">
        <v>0</v>
      </c>
      <c r="G71" s="45" t="s">
        <v>95</v>
      </c>
      <c r="H71" s="45">
        <v>0</v>
      </c>
      <c r="I71" s="13">
        <f t="shared" si="1"/>
        <v>0</v>
      </c>
      <c r="J71"/>
      <c r="K71"/>
      <c r="L71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30" customFormat="1" ht="63" x14ac:dyDescent="0.25">
      <c r="A72" s="13" t="str">
        <f>'Реестр бюджетных рисков'!A79</f>
        <v>6.2.1</v>
      </c>
      <c r="B72" s="13" t="str">
        <f>'Реестр бюджетных рисков'!B79</f>
        <v>Составление проекта федерального бюджета, исполнение федерального бюджета</v>
      </c>
      <c r="C72" s="13" t="str">
        <f>'Реестр бюджетных рисков'!D79</f>
        <v>Несвоевременное представление (непредставление) информации по источникам доходов федерального бюджета</v>
      </c>
      <c r="D72" s="13" t="str">
        <f>'Реестр бюджетных рисков'!G79</f>
        <v>да</v>
      </c>
      <c r="E72" s="45" t="s">
        <v>95</v>
      </c>
      <c r="F72" s="45">
        <v>0</v>
      </c>
      <c r="G72" s="45" t="s">
        <v>95</v>
      </c>
      <c r="H72" s="45">
        <v>0</v>
      </c>
      <c r="I72" s="13">
        <f t="shared" si="1"/>
        <v>0</v>
      </c>
      <c r="J72"/>
      <c r="K72"/>
      <c r="L72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30" customFormat="1" ht="63" x14ac:dyDescent="0.25">
      <c r="A73" s="13" t="str">
        <f>'Реестр бюджетных рисков'!A80</f>
        <v>6.2.2</v>
      </c>
      <c r="B73" s="13" t="str">
        <f>'Реестр бюджетных рисков'!B80</f>
        <v>Составление проекта федерального бюджета, исполнение федерального бюджета</v>
      </c>
      <c r="C73" s="13" t="str">
        <f>'Реестр бюджетных рисков'!D80</f>
        <v>Некорректность (неполнота) информации по источникам доходов федерального бюджета</v>
      </c>
      <c r="D73" s="13" t="str">
        <f>'Реестр бюджетных рисков'!G80</f>
        <v>да</v>
      </c>
      <c r="E73" s="45" t="s">
        <v>95</v>
      </c>
      <c r="F73" s="45">
        <v>0</v>
      </c>
      <c r="G73" s="45" t="s">
        <v>95</v>
      </c>
      <c r="H73" s="45">
        <v>0</v>
      </c>
      <c r="I73" s="13">
        <f t="shared" si="1"/>
        <v>0</v>
      </c>
      <c r="J73"/>
      <c r="K73"/>
      <c r="L73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20" customFormat="1" ht="31.5" x14ac:dyDescent="0.25">
      <c r="A74" s="13" t="str">
        <f>'Реестр бюджетных рисков'!A81</f>
        <v>7.1.1</v>
      </c>
      <c r="B74" s="13" t="str">
        <f>'Реестр бюджетных рисков'!B81</f>
        <v>Составление проекта федерального бюджета</v>
      </c>
      <c r="C74" s="13" t="str">
        <f>'Реестр бюджетных рисков'!D81</f>
        <v>Несвоевременное представление (непредставление) ОПД (внесения изменений в ОПД)</v>
      </c>
      <c r="D74" s="13" t="str">
        <f>'Реестр бюджетных рисков'!G81</f>
        <v>да</v>
      </c>
      <c r="E74" s="45" t="s">
        <v>95</v>
      </c>
      <c r="F74" s="45">
        <v>0</v>
      </c>
      <c r="G74" s="45" t="s">
        <v>95</v>
      </c>
      <c r="H74" s="45">
        <v>0</v>
      </c>
      <c r="I74" s="13">
        <f t="shared" si="1"/>
        <v>0</v>
      </c>
      <c r="J74"/>
      <c r="K74"/>
      <c r="L74"/>
      <c r="Y74"/>
    </row>
    <row r="75" spans="1:26" s="20" customFormat="1" ht="31.5" x14ac:dyDescent="0.25">
      <c r="A75" s="13" t="str">
        <f>'Реестр бюджетных рисков'!A82</f>
        <v>7.1.2</v>
      </c>
      <c r="B75" s="13" t="str">
        <f>'Реестр бюджетных рисков'!B82</f>
        <v>Составление проекта федерального бюджета</v>
      </c>
      <c r="C75" s="13" t="str">
        <f>'Реестр бюджетных рисков'!D82</f>
        <v>Неполное (некорректное) заполнение данных о расчетах прогнозного объема поступлений доходов федерального бюджета</v>
      </c>
      <c r="D75" s="13" t="str">
        <f>'Реестр бюджетных рисков'!G82</f>
        <v>да</v>
      </c>
      <c r="E75" s="45" t="s">
        <v>95</v>
      </c>
      <c r="F75" s="45">
        <v>0</v>
      </c>
      <c r="G75" s="45" t="s">
        <v>95</v>
      </c>
      <c r="H75" s="45">
        <v>0</v>
      </c>
      <c r="I75" s="13">
        <f t="shared" si="1"/>
        <v>0</v>
      </c>
      <c r="J75"/>
      <c r="K75"/>
      <c r="L75"/>
      <c r="Y75"/>
    </row>
    <row r="76" spans="1:26" s="20" customFormat="1" ht="31.5" x14ac:dyDescent="0.25">
      <c r="A76" s="13" t="str">
        <f>'Реестр бюджетных рисков'!A83</f>
        <v>7.1.3</v>
      </c>
      <c r="B76" s="13" t="str">
        <f>'Реестр бюджетных рисков'!B83</f>
        <v>Составление проекта федерального бюджета</v>
      </c>
      <c r="C76" s="13" t="str">
        <f>'Реестр бюджетных рисков'!D83</f>
        <v>Некорректное применение методов расчетов прогнозного объема поступлений доходов федерального бюджета</v>
      </c>
      <c r="D76" s="13" t="str">
        <f>'Реестр бюджетных рисков'!G83</f>
        <v>да</v>
      </c>
      <c r="E76" s="45" t="s">
        <v>95</v>
      </c>
      <c r="F76" s="45">
        <v>0</v>
      </c>
      <c r="G76" s="45" t="s">
        <v>95</v>
      </c>
      <c r="H76" s="45">
        <v>0</v>
      </c>
      <c r="I76" s="13">
        <f t="shared" si="1"/>
        <v>0</v>
      </c>
      <c r="J76"/>
      <c r="K76"/>
      <c r="L76"/>
      <c r="Y76"/>
    </row>
    <row r="77" spans="1:26" s="20" customFormat="1" ht="31.5" x14ac:dyDescent="0.25">
      <c r="A77" s="13" t="str">
        <f>'Реестр бюджетных рисков'!A84</f>
        <v>7.1.4</v>
      </c>
      <c r="B77" s="13" t="str">
        <f>'Реестр бюджетных рисков'!B84</f>
        <v>Составление проекта федерального бюджета</v>
      </c>
      <c r="C77" s="13" t="str">
        <f>'Реестр бюджетных рисков'!D84</f>
        <v>Несоответствие данных ОПД показателям прогноза поступлений доходов в федеральный бюджет на очередной финансовый год и на плановый период</v>
      </c>
      <c r="D77" s="13" t="str">
        <f>'Реестр бюджетных рисков'!G84</f>
        <v>да</v>
      </c>
      <c r="E77" s="45" t="s">
        <v>95</v>
      </c>
      <c r="F77" s="45">
        <v>0</v>
      </c>
      <c r="G77" s="45" t="s">
        <v>95</v>
      </c>
      <c r="H77" s="45">
        <v>0</v>
      </c>
      <c r="I77" s="13">
        <f t="shared" si="1"/>
        <v>0</v>
      </c>
      <c r="J77"/>
      <c r="K77"/>
      <c r="L77"/>
      <c r="Y77"/>
    </row>
    <row r="78" spans="1:26" s="20" customFormat="1" ht="31.5" x14ac:dyDescent="0.25">
      <c r="A78" s="13" t="str">
        <f>'Реестр бюджетных рисков'!A85</f>
        <v>7.1.5</v>
      </c>
      <c r="B78" s="13" t="str">
        <f>'Реестр бюджетных рисков'!B85</f>
        <v>Составление проекта федерального бюджета</v>
      </c>
      <c r="C78" s="13" t="str">
        <f>'Реестр бюджетных рисков'!D85</f>
        <v>Несвоевременное представление (непредставление) пояснительной записки к прогнозу поступлений доходов федерального бюджета (уточненной оценке) и факторному анализу</v>
      </c>
      <c r="D78" s="13" t="str">
        <f>'Реестр бюджетных рисков'!G85</f>
        <v>да</v>
      </c>
      <c r="E78" s="45" t="s">
        <v>95</v>
      </c>
      <c r="F78" s="45">
        <v>0</v>
      </c>
      <c r="G78" s="45" t="s">
        <v>95</v>
      </c>
      <c r="H78" s="45">
        <v>0</v>
      </c>
      <c r="I78" s="13">
        <f t="shared" si="1"/>
        <v>0</v>
      </c>
      <c r="J78"/>
      <c r="K78"/>
      <c r="L78"/>
    </row>
    <row r="79" spans="1:26" s="20" customFormat="1" ht="31.5" x14ac:dyDescent="0.25">
      <c r="A79" s="13" t="str">
        <f>'Реестр бюджетных рисков'!A86</f>
        <v>7.1.6</v>
      </c>
      <c r="B79" s="13" t="str">
        <f>'Реестр бюджетных рисков'!B86</f>
        <v>Составление проекта федерального бюджета</v>
      </c>
      <c r="C79" s="13" t="str">
        <f>'Реестр бюджетных рисков'!D86</f>
        <v>Несоответствие пояснительной записки к прогнозу поступлений доходов федерального бюджета данным факторного анализа и ОПД</v>
      </c>
      <c r="D79" s="13" t="str">
        <f>'Реестр бюджетных рисков'!G86</f>
        <v>да</v>
      </c>
      <c r="E79" s="45" t="s">
        <v>95</v>
      </c>
      <c r="F79" s="45">
        <v>0</v>
      </c>
      <c r="G79" s="45" t="s">
        <v>95</v>
      </c>
      <c r="H79" s="45">
        <v>0</v>
      </c>
      <c r="I79" s="13">
        <f t="shared" si="1"/>
        <v>0</v>
      </c>
      <c r="J79"/>
      <c r="K79"/>
      <c r="L79"/>
    </row>
    <row r="80" spans="1:26" s="20" customFormat="1" ht="31.5" x14ac:dyDescent="0.25">
      <c r="A80" s="13" t="str">
        <f>'Реестр бюджетных рисков'!A87</f>
        <v>7.2.1</v>
      </c>
      <c r="B80" s="13" t="str">
        <f>'Реестр бюджетных рисков'!B87</f>
        <v>Составление проекта федерального бюджета</v>
      </c>
      <c r="C80" s="13" t="str">
        <f>'Реестр бюджетных рисков'!D87</f>
        <v>Несвоевременное представление (непредставление) уточненных ОПД (внесений изменений в ОПД)</v>
      </c>
      <c r="D80" s="13" t="str">
        <f>'Реестр бюджетных рисков'!G87</f>
        <v>да</v>
      </c>
      <c r="E80" s="45" t="s">
        <v>95</v>
      </c>
      <c r="F80" s="45">
        <v>0</v>
      </c>
      <c r="G80" s="45" t="s">
        <v>95</v>
      </c>
      <c r="H80" s="45">
        <v>0</v>
      </c>
      <c r="I80" s="13">
        <f t="shared" si="1"/>
        <v>0</v>
      </c>
      <c r="J80"/>
      <c r="K80"/>
      <c r="L80"/>
    </row>
    <row r="81" spans="1:25" s="20" customFormat="1" ht="31.5" x14ac:dyDescent="0.25">
      <c r="A81" s="13" t="str">
        <f>'Реестр бюджетных рисков'!A88</f>
        <v>7.2.2</v>
      </c>
      <c r="B81" s="13" t="str">
        <f>'Реестр бюджетных рисков'!B88</f>
        <v>Составление проекта федерального бюджета</v>
      </c>
      <c r="C81" s="13" t="str">
        <f>'Реестр бюджетных рисков'!D88</f>
        <v>Неполное (некорректное) заполнение данных о расчетах прогнозного объема поступлений доходов федерального бюджета в уточненных ОПД</v>
      </c>
      <c r="D81" s="13" t="str">
        <f>'Реестр бюджетных рисков'!G88</f>
        <v>да</v>
      </c>
      <c r="E81" s="45" t="s">
        <v>95</v>
      </c>
      <c r="F81" s="45">
        <v>0</v>
      </c>
      <c r="G81" s="45" t="s">
        <v>95</v>
      </c>
      <c r="H81" s="45">
        <v>0</v>
      </c>
      <c r="I81" s="13">
        <f t="shared" si="1"/>
        <v>0</v>
      </c>
      <c r="J81"/>
      <c r="K81"/>
      <c r="L81"/>
      <c r="Y81"/>
    </row>
    <row r="82" spans="1:25" s="20" customFormat="1" ht="31.5" x14ac:dyDescent="0.25">
      <c r="A82" s="13" t="str">
        <f>'Реестр бюджетных рисков'!A89</f>
        <v>7.2.3</v>
      </c>
      <c r="B82" s="13" t="str">
        <f>'Реестр бюджетных рисков'!B89</f>
        <v>Составление проекта федерального бюджета</v>
      </c>
      <c r="C82" s="13" t="str">
        <f>'Реестр бюджетных рисков'!D89</f>
        <v>Некорректное применение методов расчетов прогнозного объема поступлений доходов федерального бюджета в уточненных ОПД</v>
      </c>
      <c r="D82" s="13" t="str">
        <f>'Реестр бюджетных рисков'!G89</f>
        <v>да</v>
      </c>
      <c r="E82" s="45" t="s">
        <v>95</v>
      </c>
      <c r="F82" s="45">
        <v>0</v>
      </c>
      <c r="G82" s="45" t="s">
        <v>95</v>
      </c>
      <c r="H82" s="45">
        <v>0</v>
      </c>
      <c r="I82" s="13">
        <f t="shared" si="1"/>
        <v>0</v>
      </c>
      <c r="J82"/>
      <c r="K82"/>
      <c r="L82"/>
      <c r="Y82"/>
    </row>
    <row r="83" spans="1:25" s="20" customFormat="1" ht="31.5" x14ac:dyDescent="0.25">
      <c r="A83" s="13" t="str">
        <f>'Реестр бюджетных рисков'!A90</f>
        <v>7.2.4</v>
      </c>
      <c r="B83" s="13" t="str">
        <f>'Реестр бюджетных рисков'!B90</f>
        <v>Составление проекта федерального бюджета</v>
      </c>
      <c r="C83" s="13" t="str">
        <f>'Реестр бюджетных рисков'!D90</f>
        <v>Несоответствие данных ОПД показателям проекта федерального закона о федеральном бюджете на очередной финансовый год и на плановый период, принятого ГД ФС во втором чтении</v>
      </c>
      <c r="D83" s="13" t="str">
        <f>'Реестр бюджетных рисков'!G90</f>
        <v>да</v>
      </c>
      <c r="E83" s="45" t="s">
        <v>95</v>
      </c>
      <c r="F83" s="45">
        <v>0</v>
      </c>
      <c r="G83" s="45" t="s">
        <v>95</v>
      </c>
      <c r="H83" s="45">
        <v>0</v>
      </c>
      <c r="I83" s="13">
        <f t="shared" si="1"/>
        <v>0</v>
      </c>
      <c r="J83"/>
      <c r="K83"/>
      <c r="L83"/>
      <c r="Y83"/>
    </row>
    <row r="84" spans="1:25" s="20" customFormat="1" ht="31.5" x14ac:dyDescent="0.25">
      <c r="A84" s="13" t="str">
        <f>'Реестр бюджетных рисков'!A91</f>
        <v>7.2.5</v>
      </c>
      <c r="B84" s="13" t="str">
        <f>'Реестр бюджетных рисков'!B91</f>
        <v>Составление проекта федерального бюджета</v>
      </c>
      <c r="C84" s="13" t="str">
        <f>'Реестр бюджетных рисков'!D91</f>
        <v>Несвоевременное представление (непредставление) пояснительной записки к уточненной оценке прогноза поступлений доходов федерального бюджета и факторному анализу</v>
      </c>
      <c r="D84" s="13" t="s">
        <v>95</v>
      </c>
      <c r="E84" s="45" t="s">
        <v>95</v>
      </c>
      <c r="F84" s="45">
        <v>0</v>
      </c>
      <c r="G84" s="45" t="s">
        <v>95</v>
      </c>
      <c r="H84" s="45">
        <v>0</v>
      </c>
      <c r="I84" s="13" t="str">
        <f t="shared" si="1"/>
        <v>Х</v>
      </c>
      <c r="J84"/>
      <c r="K84"/>
      <c r="L84"/>
      <c r="Y84"/>
    </row>
    <row r="85" spans="1:25" s="20" customFormat="1" ht="31.5" x14ac:dyDescent="0.25">
      <c r="A85" s="13" t="str">
        <f>'Реестр бюджетных рисков'!A92</f>
        <v>7.2.6</v>
      </c>
      <c r="B85" s="13" t="str">
        <f>'Реестр бюджетных рисков'!B92</f>
        <v>Составление проекта федерального бюджета</v>
      </c>
      <c r="C85" s="13" t="str">
        <f>'Реестр бюджетных рисков'!D92</f>
        <v>Несоответствие пояснительной записки к уточненной оценке прогноза поступлений доходов федерального бюджета данным факторного анализа и ОПД</v>
      </c>
      <c r="D85" s="13" t="str">
        <f>'Реестр бюджетных рисков'!G92</f>
        <v>да</v>
      </c>
      <c r="E85" s="45" t="s">
        <v>95</v>
      </c>
      <c r="F85" s="45">
        <v>0</v>
      </c>
      <c r="G85" s="45" t="s">
        <v>95</v>
      </c>
      <c r="H85" s="45">
        <v>0</v>
      </c>
      <c r="I85" s="13">
        <f t="shared" si="1"/>
        <v>0</v>
      </c>
      <c r="J85"/>
      <c r="K85"/>
      <c r="L85"/>
      <c r="Y85"/>
    </row>
    <row r="86" spans="1:25" s="20" customFormat="1" ht="31.5" x14ac:dyDescent="0.25">
      <c r="A86" s="13" t="str">
        <f>'Реестр бюджетных рисков'!A93</f>
        <v>7.3.1</v>
      </c>
      <c r="B86" s="13" t="str">
        <f>'Реестр бюджетных рисков'!B93</f>
        <v>Внесение изменений в федеральный бюджет</v>
      </c>
      <c r="C86" s="13" t="str">
        <f>'Реестр бюджетных рисков'!D93</f>
        <v>Несвоевременное представление (непредставление) предложений по внесению изменений в ОПД (внесения изменений в предложения по внесению изменений в ОПД)</v>
      </c>
      <c r="D86" s="13" t="str">
        <f>'Реестр бюджетных рисков'!G93</f>
        <v>да</v>
      </c>
      <c r="E86" s="45" t="s">
        <v>95</v>
      </c>
      <c r="F86" s="45">
        <v>0</v>
      </c>
      <c r="G86" s="45" t="s">
        <v>95</v>
      </c>
      <c r="H86" s="45">
        <v>0</v>
      </c>
      <c r="I86" s="13">
        <f t="shared" si="1"/>
        <v>0</v>
      </c>
      <c r="J86"/>
      <c r="K86"/>
      <c r="L86"/>
      <c r="Y86"/>
    </row>
    <row r="87" spans="1:25" s="20" customFormat="1" ht="31.5" x14ac:dyDescent="0.25">
      <c r="A87" s="13" t="str">
        <f>'Реестр бюджетных рисков'!A94</f>
        <v>7.3.2</v>
      </c>
      <c r="B87" s="13" t="str">
        <f>'Реестр бюджетных рисков'!B94</f>
        <v>Внесение изменений в федеральный бюджет</v>
      </c>
      <c r="C87" s="13" t="str">
        <f>'Реестр бюджетных рисков'!D94</f>
        <v>Неполное (некорректное) заполнение данных о расчетах прогнозного объема поступлений доходов федерального бюджета в предложениях по внесению изменений в ОПД</v>
      </c>
      <c r="D87" s="13" t="str">
        <f>'Реестр бюджетных рисков'!G94</f>
        <v>да</v>
      </c>
      <c r="E87" s="45" t="s">
        <v>95</v>
      </c>
      <c r="F87" s="45">
        <v>0</v>
      </c>
      <c r="G87" s="45" t="s">
        <v>95</v>
      </c>
      <c r="H87" s="45">
        <v>0</v>
      </c>
      <c r="I87" s="13">
        <f t="shared" si="1"/>
        <v>0</v>
      </c>
      <c r="J87"/>
      <c r="K87"/>
      <c r="L87"/>
      <c r="Y87"/>
    </row>
    <row r="88" spans="1:25" s="20" customFormat="1" ht="31.5" x14ac:dyDescent="0.25">
      <c r="A88" s="13" t="str">
        <f>'Реестр бюджетных рисков'!A95</f>
        <v>7.3.3</v>
      </c>
      <c r="B88" s="13" t="str">
        <f>'Реестр бюджетных рисков'!B95</f>
        <v>Внесение изменений в федеральный бюджет</v>
      </c>
      <c r="C88" s="13" t="str">
        <f>'Реестр бюджетных рисков'!D95</f>
        <v>Некорректное применение методов расчетов прогнозного объема поступлений доходов федерального бюджета в предложениях по внесению изменений в ОПД</v>
      </c>
      <c r="D88" s="13" t="str">
        <f>'Реестр бюджетных рисков'!G95</f>
        <v>да</v>
      </c>
      <c r="E88" s="45" t="s">
        <v>95</v>
      </c>
      <c r="F88" s="45">
        <v>0</v>
      </c>
      <c r="G88" s="45" t="s">
        <v>95</v>
      </c>
      <c r="H88" s="45">
        <v>0</v>
      </c>
      <c r="I88" s="13">
        <f t="shared" si="1"/>
        <v>0</v>
      </c>
      <c r="J88"/>
      <c r="K88"/>
      <c r="L88"/>
    </row>
    <row r="89" spans="1:25" s="20" customFormat="1" ht="31.5" x14ac:dyDescent="0.25">
      <c r="A89" s="13" t="str">
        <f>'Реестр бюджетных рисков'!A96</f>
        <v>7.3.4</v>
      </c>
      <c r="B89" s="13" t="str">
        <f>'Реестр бюджетных рисков'!B96</f>
        <v>Внесение изменений в федеральный бюджет</v>
      </c>
      <c r="C89" s="13" t="str">
        <f>'Реестр бюджетных рисков'!D96</f>
        <v>Несоответствие данных предложений по внесению изменений в ОПД показателям предложений по внесению изменений в федеральный закон о федеральном бюджете на текущий финансовый год и на плановый период</v>
      </c>
      <c r="D89" s="13" t="str">
        <f>'Реестр бюджетных рисков'!G96</f>
        <v>да</v>
      </c>
      <c r="E89" s="45" t="s">
        <v>95</v>
      </c>
      <c r="F89" s="45">
        <v>0</v>
      </c>
      <c r="G89" s="45" t="s">
        <v>95</v>
      </c>
      <c r="H89" s="45">
        <v>0</v>
      </c>
      <c r="I89" s="13">
        <f t="shared" si="1"/>
        <v>0</v>
      </c>
      <c r="J89"/>
      <c r="K89"/>
      <c r="L89"/>
    </row>
    <row r="90" spans="1:25" s="20" customFormat="1" ht="31.5" x14ac:dyDescent="0.25">
      <c r="A90" s="13" t="str">
        <f>'Реестр бюджетных рисков'!A97</f>
        <v>7.4.1</v>
      </c>
      <c r="B90" s="13" t="str">
        <f>'Реестр бюджетных рисков'!B97</f>
        <v>Внесение изменений в федеральный бюджет</v>
      </c>
      <c r="C90" s="13" t="str">
        <f>'Реестр бюджетных рисков'!D97</f>
        <v>Несвоевременное представление (непредставление) уточненных предложений по внесению изменений в ОПД (внесения изменений в уточненные предложения по внесению изменений в ОПД)</v>
      </c>
      <c r="D90" s="13" t="str">
        <f>'Реестр бюджетных рисков'!G97</f>
        <v>да</v>
      </c>
      <c r="E90" s="45" t="s">
        <v>95</v>
      </c>
      <c r="F90" s="45">
        <v>0</v>
      </c>
      <c r="G90" s="45" t="s">
        <v>95</v>
      </c>
      <c r="H90" s="45">
        <v>0</v>
      </c>
      <c r="I90" s="13">
        <f t="shared" si="1"/>
        <v>0</v>
      </c>
      <c r="J90"/>
      <c r="K90"/>
      <c r="L90"/>
      <c r="Y90"/>
    </row>
    <row r="91" spans="1:25" s="20" customFormat="1" ht="31.5" x14ac:dyDescent="0.25">
      <c r="A91" s="13" t="str">
        <f>'Реестр бюджетных рисков'!A98</f>
        <v>7.4.2</v>
      </c>
      <c r="B91" s="13" t="str">
        <f>'Реестр бюджетных рисков'!B98</f>
        <v>Внесение изменений в федеральный бюджет</v>
      </c>
      <c r="C91" s="13" t="str">
        <f>'Реестр бюджетных рисков'!D98</f>
        <v>Неполное (некорректное) заполнение данных о расчетах прогнозного объема поступлений доходов федерального бюджета в уточненных предложениях по внесению изменений в ОПД</v>
      </c>
      <c r="D91" s="13" t="str">
        <f>'Реестр бюджетных рисков'!G98</f>
        <v>да</v>
      </c>
      <c r="E91" s="45" t="s">
        <v>95</v>
      </c>
      <c r="F91" s="45">
        <v>0</v>
      </c>
      <c r="G91" s="45" t="s">
        <v>95</v>
      </c>
      <c r="H91" s="45">
        <v>0</v>
      </c>
      <c r="I91" s="13">
        <f t="shared" si="1"/>
        <v>0</v>
      </c>
      <c r="J91"/>
      <c r="K91"/>
      <c r="L91"/>
      <c r="Y91"/>
    </row>
    <row r="92" spans="1:25" s="20" customFormat="1" ht="31.5" x14ac:dyDescent="0.25">
      <c r="A92" s="13" t="str">
        <f>'Реестр бюджетных рисков'!A99</f>
        <v>7.4.3</v>
      </c>
      <c r="B92" s="13" t="str">
        <f>'Реестр бюджетных рисков'!B99</f>
        <v>Внесение изменений в федеральный бюджет</v>
      </c>
      <c r="C92" s="13" t="str">
        <f>'Реестр бюджетных рисков'!D99</f>
        <v>Некорректное применение методов расчетов прогнозного объема поступлений доходов федерального бюджета в уточненных предложениях по внесению изменений в ОПД</v>
      </c>
      <c r="D92" s="13" t="str">
        <f>'Реестр бюджетных рисков'!G99</f>
        <v>да</v>
      </c>
      <c r="E92" s="45" t="s">
        <v>95</v>
      </c>
      <c r="F92" s="45">
        <v>0</v>
      </c>
      <c r="G92" s="45" t="s">
        <v>95</v>
      </c>
      <c r="H92" s="45">
        <v>0</v>
      </c>
      <c r="I92" s="13">
        <f t="shared" si="1"/>
        <v>0</v>
      </c>
      <c r="J92"/>
      <c r="K92"/>
      <c r="L92"/>
      <c r="Y92"/>
    </row>
    <row r="93" spans="1:25" s="20" customFormat="1" ht="31.5" x14ac:dyDescent="0.25">
      <c r="A93" s="13" t="str">
        <f>'Реестр бюджетных рисков'!A100</f>
        <v>7.4.4</v>
      </c>
      <c r="B93" s="13" t="str">
        <f>'Реестр бюджетных рисков'!B100</f>
        <v>Внесение изменений в федеральный бюджет</v>
      </c>
      <c r="C93" s="13" t="str">
        <f>'Реестр бюджетных рисков'!D100</f>
        <v>Несоответствие данных уточненных предложений по внесению изменений в ОПД показателям федерального закона о внесении изменений в федеральный закон о федеральном бюджете на текущий финансовый год и на плановый период, принятого ГД ФС во втором чтении</v>
      </c>
      <c r="D93" s="13" t="str">
        <f>'Реестр бюджетных рисков'!G100</f>
        <v>да</v>
      </c>
      <c r="E93" s="45" t="s">
        <v>95</v>
      </c>
      <c r="F93" s="45">
        <v>0</v>
      </c>
      <c r="G93" s="45" t="s">
        <v>95</v>
      </c>
      <c r="H93" s="45">
        <v>0</v>
      </c>
      <c r="I93" s="13">
        <f t="shared" si="1"/>
        <v>0</v>
      </c>
      <c r="J93"/>
      <c r="K93"/>
      <c r="L93"/>
      <c r="Y93"/>
    </row>
    <row r="94" spans="1:25" s="20" customFormat="1" ht="31.5" x14ac:dyDescent="0.25">
      <c r="A94" s="13" t="str">
        <f>'Реестр бюджетных рисков'!A101</f>
        <v>7.5.1</v>
      </c>
      <c r="B94" s="13" t="str">
        <f>'Реестр бюджетных рисков'!B101</f>
        <v>Исполнение федерального бюджета</v>
      </c>
      <c r="C94" s="13" t="str">
        <f>'Реестр бюджетных рисков'!D101</f>
        <v>Неполное (некорректное) заполнение данных о расчетах прогнозного объема поступлений доходов федерального бюджета в ОПД</v>
      </c>
      <c r="D94" s="13" t="str">
        <f>'Реестр бюджетных рисков'!G101</f>
        <v>да</v>
      </c>
      <c r="E94" s="45" t="s">
        <v>95</v>
      </c>
      <c r="F94" s="45">
        <v>0</v>
      </c>
      <c r="G94" s="45" t="s">
        <v>95</v>
      </c>
      <c r="H94" s="45">
        <v>0</v>
      </c>
      <c r="I94" s="13">
        <f t="shared" si="1"/>
        <v>0</v>
      </c>
      <c r="J94"/>
      <c r="K94"/>
      <c r="L94"/>
      <c r="Y94"/>
    </row>
    <row r="95" spans="1:25" s="20" customFormat="1" ht="31.5" x14ac:dyDescent="0.25">
      <c r="A95" s="13" t="str">
        <f>'Реестр бюджетных рисков'!A102</f>
        <v>7.5.2</v>
      </c>
      <c r="B95" s="13" t="str">
        <f>'Реестр бюджетных рисков'!B102</f>
        <v>Исполнение федерального бюджета</v>
      </c>
      <c r="C95" s="13" t="str">
        <f>'Реестр бюджетных рисков'!D102</f>
        <v>Некорректное применение методов расчетов прогнозного объема поступлений доходов федерального бюджета при внесении изменений в ОПД</v>
      </c>
      <c r="D95" s="13" t="str">
        <f>'Реестр бюджетных рисков'!G102</f>
        <v>да</v>
      </c>
      <c r="E95" s="45" t="s">
        <v>95</v>
      </c>
      <c r="F95" s="45">
        <v>0</v>
      </c>
      <c r="G95" s="45" t="s">
        <v>95</v>
      </c>
      <c r="H95" s="45">
        <v>0</v>
      </c>
      <c r="I95" s="13">
        <f t="shared" si="1"/>
        <v>0</v>
      </c>
      <c r="J95"/>
      <c r="K95"/>
      <c r="L95"/>
      <c r="Y95"/>
    </row>
    <row r="96" spans="1:25" s="20" customFormat="1" ht="31.5" x14ac:dyDescent="0.25">
      <c r="A96" s="13" t="str">
        <f>'Реестр бюджетных рисков'!A103</f>
        <v>7.5.3</v>
      </c>
      <c r="B96" s="13" t="str">
        <f>'Реестр бюджетных рисков'!B103</f>
        <v>Исполнение федерального бюджета</v>
      </c>
      <c r="C96" s="13" t="str">
        <f>'Реестр бюджетных рисков'!D103</f>
        <v>Несоответствие данных ОПД показателям Прогноза кассовых поступлений по доходам федерального бюджета на текущий финансовый год и плановый период</v>
      </c>
      <c r="D96" s="13" t="str">
        <f>'Реестр бюджетных рисков'!G103</f>
        <v>да</v>
      </c>
      <c r="E96" s="45" t="s">
        <v>95</v>
      </c>
      <c r="F96" s="45">
        <v>0</v>
      </c>
      <c r="G96" s="45" t="s">
        <v>95</v>
      </c>
      <c r="H96" s="45">
        <v>0</v>
      </c>
      <c r="I96" s="13">
        <f t="shared" si="1"/>
        <v>0</v>
      </c>
      <c r="J96"/>
      <c r="K96"/>
      <c r="L96"/>
      <c r="Y96"/>
    </row>
    <row r="97" spans="1:25" s="20" customFormat="1" ht="63" x14ac:dyDescent="0.25">
      <c r="A97" s="13" t="str">
        <f>'Реестр бюджетных рисков'!A104</f>
        <v>8.1.1</v>
      </c>
      <c r="B97" s="13" t="str">
        <f>'Реестр бюджетных рисков'!B104</f>
        <v>Исполнение федерального бюджета</v>
      </c>
      <c r="C97" s="13" t="str">
        <f>'Реестр бюджетных рисков'!D104</f>
        <v>Несвоевременное представление (непредставление) Уведомлений о выполнении условий снятия блокировки по ПНО и ЛБО, финансовое обеспечение которых осуществляется при выполнении условий, установленных федеральным законом о федеральном бюджете и (или) по которым требуется утверждение или внесение изменений в порядок (правила) предоставления (распределения) средств федерального бюджета, а также утверждение распределения субсидий, субвенций и иных МБТ</v>
      </c>
      <c r="D97" s="13" t="str">
        <f>'Реестр бюджетных рисков'!G104</f>
        <v>нет</v>
      </c>
      <c r="E97" s="45" t="s">
        <v>95</v>
      </c>
      <c r="F97" s="45">
        <v>0</v>
      </c>
      <c r="G97" s="45" t="s">
        <v>95</v>
      </c>
      <c r="H97" s="45">
        <v>0</v>
      </c>
      <c r="I97" s="13">
        <f t="shared" si="1"/>
        <v>0</v>
      </c>
      <c r="J97"/>
      <c r="K97"/>
      <c r="L97"/>
      <c r="Y97"/>
    </row>
    <row r="98" spans="1:25" s="20" customFormat="1" ht="31.5" x14ac:dyDescent="0.25">
      <c r="A98" s="13" t="str">
        <f>'Реестр бюджетных рисков'!A105</f>
        <v>8.1.2</v>
      </c>
      <c r="B98" s="13" t="str">
        <f>'Реестр бюджетных рисков'!B105</f>
        <v>Исполнение федерального бюджета</v>
      </c>
      <c r="C98" s="13" t="str">
        <f>'Реестр бюджетных рисков'!D105</f>
        <v>Некорректное заполнение Уведомлений о выполнении условий снятия блокировки</v>
      </c>
      <c r="D98" s="13" t="str">
        <f>'Реестр бюджетных рисков'!G105</f>
        <v>нет</v>
      </c>
      <c r="E98" s="45" t="s">
        <v>95</v>
      </c>
      <c r="F98" s="45">
        <v>0</v>
      </c>
      <c r="G98" s="45" t="s">
        <v>95</v>
      </c>
      <c r="H98" s="45">
        <v>0</v>
      </c>
      <c r="I98" s="13">
        <f t="shared" si="1"/>
        <v>0</v>
      </c>
      <c r="J98"/>
      <c r="K98"/>
      <c r="L98"/>
      <c r="Y98"/>
    </row>
    <row r="99" spans="1:25" s="20" customFormat="1" ht="31.5" x14ac:dyDescent="0.25">
      <c r="A99" s="13" t="str">
        <f>'Реестр бюджетных рисков'!A106</f>
        <v>8.1.3</v>
      </c>
      <c r="B99" s="13" t="str">
        <f>'Реестр бюджетных рисков'!B106</f>
        <v>Исполнение федерального бюджета</v>
      </c>
      <c r="C99" s="13" t="str">
        <f>'Реестр бюджетных рисков'!D106</f>
        <v>Необоснованное направление Уведомлений о выполнении условий снятия блокировки</v>
      </c>
      <c r="D99" s="13" t="str">
        <f>'Реестр бюджетных рисков'!G106</f>
        <v>нет</v>
      </c>
      <c r="E99" s="45" t="s">
        <v>95</v>
      </c>
      <c r="F99" s="45">
        <v>0</v>
      </c>
      <c r="G99" s="45" t="s">
        <v>95</v>
      </c>
      <c r="H99" s="45">
        <v>0</v>
      </c>
      <c r="I99" s="13">
        <f t="shared" si="1"/>
        <v>0</v>
      </c>
      <c r="J99"/>
      <c r="K99"/>
      <c r="L99"/>
      <c r="Y99"/>
    </row>
    <row r="100" spans="1:25" s="20" customFormat="1" ht="31.5" x14ac:dyDescent="0.25">
      <c r="A100" s="13" t="str">
        <f>'Реестр бюджетных рисков'!A107</f>
        <v>8.2.1</v>
      </c>
      <c r="B100" s="13" t="str">
        <f>'Реестр бюджетных рисков'!B107</f>
        <v>Внесение изменений в федеральный бюджет</v>
      </c>
      <c r="C100" s="13" t="str">
        <f>'Реестр бюджетных рисков'!D107</f>
        <v>Некорректное заполнение Предложений по внесению изменений в распределение бюджетных ассигнований на финансовый год и на плановый период</v>
      </c>
      <c r="D100" s="13" t="str">
        <f>'Реестр бюджетных рисков'!G107</f>
        <v>да</v>
      </c>
      <c r="E100" s="45" t="s">
        <v>95</v>
      </c>
      <c r="F100" s="45">
        <v>0</v>
      </c>
      <c r="G100" s="45" t="s">
        <v>95</v>
      </c>
      <c r="H100" s="45">
        <v>0</v>
      </c>
      <c r="I100" s="13">
        <f t="shared" si="1"/>
        <v>0</v>
      </c>
      <c r="J100"/>
      <c r="K100"/>
      <c r="L100"/>
      <c r="Y100"/>
    </row>
    <row r="101" spans="1:25" s="20" customFormat="1" ht="31.5" x14ac:dyDescent="0.25">
      <c r="A101" s="13" t="str">
        <f>'Реестр бюджетных рисков'!A108</f>
        <v>8.2.2</v>
      </c>
      <c r="B101" s="13" t="str">
        <f>'Реестр бюджетных рисков'!B108</f>
        <v>Внесение изменений в федеральный бюджет</v>
      </c>
      <c r="C101" s="13" t="str">
        <f>'Реестр бюджетных рисков'!D108</f>
        <v>Необоснованное направление предложений по внесению изменений в СБР</v>
      </c>
      <c r="D101" s="13" t="str">
        <f>'Реестр бюджетных рисков'!G108</f>
        <v>да</v>
      </c>
      <c r="E101" s="45" t="s">
        <v>95</v>
      </c>
      <c r="F101" s="45">
        <v>0</v>
      </c>
      <c r="G101" s="45" t="s">
        <v>95</v>
      </c>
      <c r="H101" s="45">
        <v>0</v>
      </c>
      <c r="I101" s="13">
        <f t="shared" si="1"/>
        <v>0</v>
      </c>
      <c r="J101"/>
      <c r="K101"/>
      <c r="L101"/>
      <c r="Y101"/>
    </row>
    <row r="102" spans="1:25" s="20" customFormat="1" ht="31.5" x14ac:dyDescent="0.25">
      <c r="A102" s="13" t="str">
        <f>'Реестр бюджетных рисков'!A109</f>
        <v>8.2.3</v>
      </c>
      <c r="B102" s="13" t="str">
        <f>'Реестр бюджетных рисков'!B109</f>
        <v>Внесение изменений в федеральный бюджет</v>
      </c>
      <c r="C102" s="13" t="str">
        <f>'Реестр бюджетных рисков'!D109</f>
        <v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ОБАС</v>
      </c>
      <c r="D102" s="13" t="str">
        <f>'Реестр бюджетных рисков'!G109</f>
        <v>да</v>
      </c>
      <c r="E102" s="45" t="s">
        <v>95</v>
      </c>
      <c r="F102" s="45">
        <v>0</v>
      </c>
      <c r="G102" s="45" t="s">
        <v>95</v>
      </c>
      <c r="H102" s="45">
        <v>0</v>
      </c>
      <c r="I102" s="13">
        <f t="shared" si="1"/>
        <v>0</v>
      </c>
      <c r="J102"/>
      <c r="K102"/>
      <c r="L102"/>
      <c r="Y102"/>
    </row>
    <row r="103" spans="1:25" s="20" customFormat="1" ht="31.5" x14ac:dyDescent="0.25">
      <c r="A103" s="13" t="str">
        <f>'Реестр бюджетных рисков'!A110</f>
        <v>8.2.4</v>
      </c>
      <c r="B103" s="13" t="str">
        <f>'Реестр бюджетных рисков'!B110</f>
        <v>Внесение изменений в федеральный бюджет</v>
      </c>
      <c r="C103" s="13" t="str">
        <f>'Реестр бюджетных рисков'!D110</f>
        <v>Отсутствие свободных остатков ЛБО по уменьшаемым расходам</v>
      </c>
      <c r="D103" s="13" t="str">
        <f>'Реестр бюджетных рисков'!G110</f>
        <v>нет</v>
      </c>
      <c r="E103" s="45" t="s">
        <v>95</v>
      </c>
      <c r="F103" s="45">
        <v>0</v>
      </c>
      <c r="G103" s="45" t="s">
        <v>95</v>
      </c>
      <c r="H103" s="45">
        <v>0</v>
      </c>
      <c r="I103" s="13">
        <f t="shared" si="1"/>
        <v>0</v>
      </c>
      <c r="J103"/>
      <c r="K103"/>
      <c r="L103"/>
      <c r="Y103"/>
    </row>
    <row r="104" spans="1:25" s="20" customFormat="1" ht="31.5" x14ac:dyDescent="0.25">
      <c r="A104" s="13" t="str">
        <f>'Реестр бюджетных рисков'!A111</f>
        <v>8.3.1</v>
      </c>
      <c r="B104" s="13" t="str">
        <f>'Реестр бюджетных рисков'!B111</f>
        <v>Исполнение федерального бюджета</v>
      </c>
      <c r="C104" s="13" t="str">
        <f>'Реестр бюджетных рисков'!D111</f>
        <v>Несвоевременное представление (непредставление) Предложений по внесению изменений в распределение бюджетных ассигнований на финансовый год и на плановый период</v>
      </c>
      <c r="D104" s="13" t="str">
        <f>'Реестр бюджетных рисков'!G111</f>
        <v>да</v>
      </c>
      <c r="E104" s="45" t="s">
        <v>95</v>
      </c>
      <c r="F104" s="45">
        <v>0</v>
      </c>
      <c r="G104" s="45" t="s">
        <v>95</v>
      </c>
      <c r="H104" s="45">
        <v>0</v>
      </c>
      <c r="I104" s="13">
        <f t="shared" si="1"/>
        <v>0</v>
      </c>
      <c r="J104"/>
      <c r="K104"/>
      <c r="L104"/>
      <c r="Y104"/>
    </row>
    <row r="105" spans="1:25" s="20" customFormat="1" ht="31.5" x14ac:dyDescent="0.25">
      <c r="A105" s="13" t="str">
        <f>'Реестр бюджетных рисков'!A112</f>
        <v>8.3.2</v>
      </c>
      <c r="B105" s="13" t="str">
        <f>'Реестр бюджетных рисков'!B112</f>
        <v>Исполнение федерального бюджета</v>
      </c>
      <c r="C105" s="13" t="str">
        <f>'Реестр бюджетных рисков'!D112</f>
        <v>Некорректное заполнение Предложений по внесению изменений в распределение бюджетных ассигнований на финансовый год и на плановый период</v>
      </c>
      <c r="D105" s="13" t="str">
        <f>'Реестр бюджетных рисков'!G112</f>
        <v>да</v>
      </c>
      <c r="E105" s="45" t="s">
        <v>95</v>
      </c>
      <c r="F105" s="45">
        <v>0</v>
      </c>
      <c r="G105" s="45" t="s">
        <v>95</v>
      </c>
      <c r="H105" s="45">
        <v>0</v>
      </c>
      <c r="I105" s="13">
        <f t="shared" si="1"/>
        <v>0</v>
      </c>
      <c r="J105"/>
      <c r="K105"/>
      <c r="L105"/>
      <c r="Y105"/>
    </row>
    <row r="106" spans="1:25" s="20" customFormat="1" ht="31.5" x14ac:dyDescent="0.25">
      <c r="A106" s="13" t="str">
        <f>'Реестр бюджетных рисков'!A113</f>
        <v>8.3.3</v>
      </c>
      <c r="B106" s="13" t="str">
        <f>'Реестр бюджетных рисков'!B113</f>
        <v>Исполнение федерального бюджета</v>
      </c>
      <c r="C106" s="13" t="str">
        <f>'Реестр бюджетных рисков'!D113</f>
        <v>Необоснованное направление предложений по внесению изменений в СБР</v>
      </c>
      <c r="D106" s="13" t="str">
        <f>'Реестр бюджетных рисков'!G113</f>
        <v>да</v>
      </c>
      <c r="E106" s="45" t="s">
        <v>95</v>
      </c>
      <c r="F106" s="45">
        <v>0</v>
      </c>
      <c r="G106" s="45" t="s">
        <v>95</v>
      </c>
      <c r="H106" s="45">
        <v>0</v>
      </c>
      <c r="I106" s="13">
        <f t="shared" si="1"/>
        <v>0</v>
      </c>
      <c r="J106"/>
      <c r="K106"/>
      <c r="L106"/>
      <c r="Y106"/>
    </row>
    <row r="107" spans="1:25" s="20" customFormat="1" ht="31.5" x14ac:dyDescent="0.25">
      <c r="A107" s="13" t="str">
        <f>'Реестр бюджетных рисков'!A114</f>
        <v>8.3.4</v>
      </c>
      <c r="B107" s="13" t="str">
        <f>'Реестр бюджетных рисков'!B114</f>
        <v>Исполнение федерального бюджета</v>
      </c>
      <c r="C107" s="13" t="str">
        <f>'Реестр бюджетных рисков'!D114</f>
        <v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федерального (национального) проекта, ОБАС</v>
      </c>
      <c r="D107" s="13" t="str">
        <f>'Реестр бюджетных рисков'!G114</f>
        <v>да</v>
      </c>
      <c r="E107" s="45" t="s">
        <v>95</v>
      </c>
      <c r="F107" s="45">
        <v>0</v>
      </c>
      <c r="G107" s="45" t="s">
        <v>95</v>
      </c>
      <c r="H107" s="45">
        <v>0</v>
      </c>
      <c r="I107" s="13">
        <f t="shared" si="1"/>
        <v>0</v>
      </c>
      <c r="J107"/>
      <c r="K107"/>
      <c r="L107"/>
      <c r="Y107"/>
    </row>
    <row r="108" spans="1:25" s="20" customFormat="1" ht="31.5" x14ac:dyDescent="0.25">
      <c r="A108" s="13" t="str">
        <f>'Реестр бюджетных рисков'!A115</f>
        <v>8.3.5</v>
      </c>
      <c r="B108" s="13" t="str">
        <f>'Реестр бюджетных рисков'!B115</f>
        <v>Исполнение федерального бюджета</v>
      </c>
      <c r="C108" s="13" t="str">
        <f>'Реестр бюджетных рисков'!D115</f>
        <v>Отсутствие свободных остатков ЛБО по уменьшаемым расходам</v>
      </c>
      <c r="D108" s="13" t="str">
        <f>'Реестр бюджетных рисков'!G115</f>
        <v>нет</v>
      </c>
      <c r="E108" s="45" t="s">
        <v>95</v>
      </c>
      <c r="F108" s="45">
        <v>0</v>
      </c>
      <c r="G108" s="45" t="s">
        <v>95</v>
      </c>
      <c r="H108" s="45">
        <v>0</v>
      </c>
      <c r="I108" s="13">
        <f t="shared" si="1"/>
        <v>0</v>
      </c>
      <c r="J108"/>
      <c r="K108"/>
      <c r="L108"/>
      <c r="Y108"/>
    </row>
    <row r="109" spans="1:25" s="20" customFormat="1" ht="63" x14ac:dyDescent="0.25">
      <c r="A109" s="13" t="str">
        <f>'Реестр бюджетных рисков'!A116</f>
        <v>8.4.1</v>
      </c>
      <c r="B109" s="13" t="str">
        <f>'Реестр бюджетных рисков'!B116</f>
        <v>Внесение изменений в федеральный бюджет, исполнение федерального бюджета</v>
      </c>
      <c r="C109" s="13" t="str">
        <f>'Реестр бюджетных рисков'!D116</f>
        <v>Некорректное заполнение Предложений по внесению изменений в распределение бюджетных ассигнований на финансовый год и на плановый период</v>
      </c>
      <c r="D109" s="13" t="str">
        <f>'Реестр бюджетных рисков'!G116</f>
        <v>да</v>
      </c>
      <c r="E109" s="45" t="s">
        <v>95</v>
      </c>
      <c r="F109" s="45">
        <v>0</v>
      </c>
      <c r="G109" s="45" t="s">
        <v>95</v>
      </c>
      <c r="H109" s="45">
        <v>0</v>
      </c>
      <c r="I109" s="13">
        <f t="shared" si="1"/>
        <v>0</v>
      </c>
      <c r="J109"/>
      <c r="K109"/>
      <c r="L109"/>
      <c r="Y109"/>
    </row>
    <row r="110" spans="1:25" s="20" customFormat="1" ht="63" x14ac:dyDescent="0.25">
      <c r="A110" s="13" t="str">
        <f>'Реестр бюджетных рисков'!A117</f>
        <v>8.4.2</v>
      </c>
      <c r="B110" s="13" t="str">
        <f>'Реестр бюджетных рисков'!B117</f>
        <v>Внесение изменений в федеральный бюджет, исполнение федерального бюджета</v>
      </c>
      <c r="C110" s="13" t="str">
        <f>'Реестр бюджетных рисков'!D117</f>
        <v>Необоснованное направление предложений по внесению изменений в СБР</v>
      </c>
      <c r="D110" s="13" t="str">
        <f>'Реестр бюджетных рисков'!G117</f>
        <v>да</v>
      </c>
      <c r="E110" s="45" t="s">
        <v>95</v>
      </c>
      <c r="F110" s="45">
        <v>0</v>
      </c>
      <c r="G110" s="45" t="s">
        <v>95</v>
      </c>
      <c r="H110" s="45">
        <v>0</v>
      </c>
      <c r="I110" s="13">
        <f t="shared" si="1"/>
        <v>0</v>
      </c>
      <c r="J110"/>
      <c r="K110"/>
      <c r="L110"/>
      <c r="Y110"/>
    </row>
    <row r="111" spans="1:25" s="20" customFormat="1" ht="63" x14ac:dyDescent="0.25">
      <c r="A111" s="13" t="str">
        <f>'Реестр бюджетных рисков'!A118</f>
        <v>8.4.3</v>
      </c>
      <c r="B111" s="13" t="str">
        <f>'Реестр бюджетных рисков'!B118</f>
        <v>Внесение изменений в федеральный бюджет, исполнение федерального бюджета</v>
      </c>
      <c r="C111" s="13" t="str">
        <f>'Реестр бюджетных рисков'!D118</f>
        <v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ОБАС</v>
      </c>
      <c r="D111" s="13" t="str">
        <f>'Реестр бюджетных рисков'!G118</f>
        <v>да</v>
      </c>
      <c r="E111" s="45" t="s">
        <v>95</v>
      </c>
      <c r="F111" s="45">
        <v>0</v>
      </c>
      <c r="G111" s="45" t="s">
        <v>95</v>
      </c>
      <c r="H111" s="45">
        <v>0</v>
      </c>
      <c r="I111" s="13">
        <f t="shared" si="1"/>
        <v>0</v>
      </c>
      <c r="J111"/>
      <c r="K111"/>
      <c r="L111"/>
      <c r="Y111"/>
    </row>
    <row r="112" spans="1:25" s="20" customFormat="1" ht="31.5" x14ac:dyDescent="0.25">
      <c r="A112" s="13" t="str">
        <f>'Реестр бюджетных рисков'!A119</f>
        <v>8.5.1</v>
      </c>
      <c r="B112" s="13" t="str">
        <f>'Реестр бюджетных рисков'!B119</f>
        <v>Исполнение федерального бюджета</v>
      </c>
      <c r="C112" s="13" t="str">
        <f>'Реестр бюджетных рисков'!D119</f>
        <v>Несвоевременное представление (непредставление) Справок об изменении СБР и ЛБО на финансовый год и на плановый период по предложению ГРБС (ГАИФДБ)</v>
      </c>
      <c r="D112" s="13" t="str">
        <f>'Реестр бюджетных рисков'!G119</f>
        <v>да</v>
      </c>
      <c r="E112" s="45" t="s">
        <v>95</v>
      </c>
      <c r="F112" s="45">
        <v>0</v>
      </c>
      <c r="G112" s="45" t="s">
        <v>95</v>
      </c>
      <c r="H112" s="45">
        <v>0</v>
      </c>
      <c r="I112" s="13">
        <f t="shared" si="1"/>
        <v>0</v>
      </c>
      <c r="J112"/>
      <c r="K112"/>
      <c r="L112"/>
      <c r="Y112"/>
    </row>
    <row r="113" spans="1:25" s="20" customFormat="1" ht="31.5" x14ac:dyDescent="0.25">
      <c r="A113" s="13" t="str">
        <f>'Реестр бюджетных рисков'!A120</f>
        <v>8.5.2</v>
      </c>
      <c r="B113" s="13" t="str">
        <f>'Реестр бюджетных рисков'!B120</f>
        <v>Исполнение федерального бюджета</v>
      </c>
      <c r="C113" s="13" t="str">
        <f>'Реестр бюджетных рисков'!D120</f>
        <v>Некорректное заполнение Справок об изменении СБР и ЛБО на финансовый год и на плановый период по предложению ГРБС (ГАИФДБ)</v>
      </c>
      <c r="D113" s="13" t="str">
        <f>'Реестр бюджетных рисков'!G120</f>
        <v>да</v>
      </c>
      <c r="E113" s="45" t="s">
        <v>95</v>
      </c>
      <c r="F113" s="45">
        <v>0</v>
      </c>
      <c r="G113" s="45" t="s">
        <v>95</v>
      </c>
      <c r="H113" s="45">
        <v>0</v>
      </c>
      <c r="I113" s="13">
        <f t="shared" si="1"/>
        <v>0</v>
      </c>
      <c r="J113"/>
      <c r="K113"/>
      <c r="L113"/>
      <c r="Y113"/>
    </row>
    <row r="114" spans="1:25" s="20" customFormat="1" ht="31.5" x14ac:dyDescent="0.25">
      <c r="A114" s="13" t="str">
        <f>'Реестр бюджетных рисков'!A121</f>
        <v>8.5.3</v>
      </c>
      <c r="B114" s="13" t="str">
        <f>'Реестр бюджетных рисков'!B121</f>
        <v>Исполнение федерального бюджета</v>
      </c>
      <c r="C114" s="13" t="str">
        <f>'Реестр бюджетных рисков'!D121</f>
        <v>Необоснованное направление предложений по внесению изменений в СБР</v>
      </c>
      <c r="D114" s="13" t="str">
        <f>'Реестр бюджетных рисков'!G121</f>
        <v>да</v>
      </c>
      <c r="E114" s="45" t="s">
        <v>95</v>
      </c>
      <c r="F114" s="45">
        <v>0</v>
      </c>
      <c r="G114" s="45" t="s">
        <v>95</v>
      </c>
      <c r="H114" s="45">
        <v>0</v>
      </c>
      <c r="I114" s="13">
        <f t="shared" si="1"/>
        <v>0</v>
      </c>
      <c r="J114"/>
      <c r="K114"/>
      <c r="L114"/>
      <c r="Y114"/>
    </row>
    <row r="115" spans="1:25" s="20" customFormat="1" ht="47.25" x14ac:dyDescent="0.25">
      <c r="A115" s="13" t="str">
        <f>'Реестр бюджетных рисков'!A122</f>
        <v>8.5.4</v>
      </c>
      <c r="B115" s="13" t="str">
        <f>'Реестр бюджетных рисков'!B122</f>
        <v>Исполнение федерального бюджета</v>
      </c>
      <c r="C115" s="13" t="str">
        <f>'Реестр бюджетных рисков'!D122</f>
        <v>Несоответствие показателей Справок об изменении СБР и ЛБО на финансовый год и на плановый период по предложению ГРБС (ГАИФДБ) показателям ведомственной программы цифровой трансформации (ОБАС, остатков отчетного года в целях исполнения государственных контрактов в рамках капитальных вложений, предоставления субсидий юридическим лицам, целевых МБТ)</v>
      </c>
      <c r="D115" s="13" t="str">
        <f>'Реестр бюджетных рисков'!G122</f>
        <v>да</v>
      </c>
      <c r="E115" s="45" t="s">
        <v>95</v>
      </c>
      <c r="F115" s="45">
        <v>0</v>
      </c>
      <c r="G115" s="45" t="s">
        <v>95</v>
      </c>
      <c r="H115" s="45">
        <v>0</v>
      </c>
      <c r="I115" s="13">
        <f t="shared" si="1"/>
        <v>0</v>
      </c>
      <c r="J115"/>
      <c r="K115"/>
      <c r="L115"/>
    </row>
    <row r="116" spans="1:25" s="20" customFormat="1" ht="31.5" x14ac:dyDescent="0.25">
      <c r="A116" s="13" t="str">
        <f>'Реестр бюджетных рисков'!A123</f>
        <v>8.6.1</v>
      </c>
      <c r="B116" s="13" t="str">
        <f>'Реестр бюджетных рисков'!B123</f>
        <v>Исполнение федерального бюджета</v>
      </c>
      <c r="C116" s="13" t="str">
        <f>'Реестр бюджетных рисков'!D123</f>
        <v>Некорректное заполнение Справок об изменении СБР и ЛБО на финансовый год и на плановый период по предложению ГРБС (ГАИФДБ)</v>
      </c>
      <c r="D116" s="13" t="str">
        <f>'Реестр бюджетных рисков'!G123</f>
        <v>да</v>
      </c>
      <c r="E116" s="45" t="s">
        <v>95</v>
      </c>
      <c r="F116" s="45">
        <v>0</v>
      </c>
      <c r="G116" s="45" t="s">
        <v>95</v>
      </c>
      <c r="H116" s="45">
        <v>0</v>
      </c>
      <c r="I116" s="13">
        <f t="shared" si="1"/>
        <v>0</v>
      </c>
      <c r="J116"/>
      <c r="K116"/>
      <c r="L116"/>
    </row>
    <row r="117" spans="1:25" s="20" customFormat="1" ht="31.5" x14ac:dyDescent="0.25">
      <c r="A117" s="13" t="str">
        <f>'Реестр бюджетных рисков'!A124</f>
        <v>8.6.2</v>
      </c>
      <c r="B117" s="13" t="str">
        <f>'Реестр бюджетных рисков'!B124</f>
        <v>Исполнение федерального бюджета</v>
      </c>
      <c r="C117" s="13" t="str">
        <f>'Реестр бюджетных рисков'!D124</f>
        <v>Некорректное заполнение комплексных запросов</v>
      </c>
      <c r="D117" s="13" t="str">
        <f>'Реестр бюджетных рисков'!G124</f>
        <v>да</v>
      </c>
      <c r="E117" s="45" t="s">
        <v>95</v>
      </c>
      <c r="F117" s="45">
        <v>0</v>
      </c>
      <c r="G117" s="45" t="s">
        <v>95</v>
      </c>
      <c r="H117" s="45">
        <v>0</v>
      </c>
      <c r="I117" s="13">
        <f t="shared" si="1"/>
        <v>0</v>
      </c>
      <c r="J117"/>
      <c r="K117"/>
      <c r="L117"/>
    </row>
    <row r="118" spans="1:25" s="20" customFormat="1" ht="31.5" x14ac:dyDescent="0.25">
      <c r="A118" s="13" t="str">
        <f>'Реестр бюджетных рисков'!A125</f>
        <v>8.6.3</v>
      </c>
      <c r="B118" s="13" t="str">
        <f>'Реестр бюджетных рисков'!B125</f>
        <v>Исполнение федерального бюджета</v>
      </c>
      <c r="C118" s="13" t="str">
        <f>'Реестр бюджетных рисков'!D125</f>
        <v>Необоснованное предложение по внесению изменений в СБР</v>
      </c>
      <c r="D118" s="13" t="str">
        <f>'Реестр бюджетных рисков'!G125</f>
        <v>да</v>
      </c>
      <c r="E118" s="45" t="s">
        <v>95</v>
      </c>
      <c r="F118" s="45">
        <v>0</v>
      </c>
      <c r="G118" s="45" t="s">
        <v>95</v>
      </c>
      <c r="H118" s="45">
        <v>0</v>
      </c>
      <c r="I118" s="13">
        <f t="shared" si="1"/>
        <v>0</v>
      </c>
      <c r="J118"/>
      <c r="K118"/>
      <c r="L118"/>
    </row>
    <row r="119" spans="1:25" s="20" customFormat="1" ht="31.5" x14ac:dyDescent="0.25">
      <c r="A119" s="13" t="str">
        <f>'Реестр бюджетных рисков'!A126</f>
        <v>8.7.1</v>
      </c>
      <c r="B119" s="13" t="str">
        <f>'Реестр бюджетных рисков'!B126</f>
        <v>Исполнение федерального бюджета</v>
      </c>
      <c r="C119" s="13" t="str">
        <f>'Реестр бюджетных рисков'!D126</f>
        <v>Некорректное заполнение комплексных запросов</v>
      </c>
      <c r="D119" s="13" t="str">
        <f>'Реестр бюджетных рисков'!G126</f>
        <v>да</v>
      </c>
      <c r="E119" s="45" t="s">
        <v>95</v>
      </c>
      <c r="F119" s="45">
        <v>0</v>
      </c>
      <c r="G119" s="45" t="s">
        <v>95</v>
      </c>
      <c r="H119" s="45">
        <v>0</v>
      </c>
      <c r="I119" s="13">
        <f t="shared" si="1"/>
        <v>0</v>
      </c>
      <c r="J119"/>
      <c r="K119"/>
      <c r="L119"/>
    </row>
    <row r="120" spans="1:25" s="20" customFormat="1" ht="31.5" x14ac:dyDescent="0.25">
      <c r="A120" s="13" t="str">
        <f>'Реестр бюджетных рисков'!A127</f>
        <v>8.7.2</v>
      </c>
      <c r="B120" s="13" t="str">
        <f>'Реестр бюджетных рисков'!B127</f>
        <v>Исполнение федерального бюджета</v>
      </c>
      <c r="C120" s="13" t="str">
        <f>'Реестр бюджетных рисков'!D127</f>
        <v>Необоснованное направление предложений по внесению изменений в СБР</v>
      </c>
      <c r="D120" s="13" t="str">
        <f>'Реестр бюджетных рисков'!G127</f>
        <v>да</v>
      </c>
      <c r="E120" s="45" t="s">
        <v>95</v>
      </c>
      <c r="F120" s="45">
        <v>0</v>
      </c>
      <c r="G120" s="45" t="s">
        <v>95</v>
      </c>
      <c r="H120" s="45">
        <v>0</v>
      </c>
      <c r="I120" s="13">
        <f t="shared" si="1"/>
        <v>0</v>
      </c>
      <c r="J120"/>
      <c r="K120"/>
      <c r="L120"/>
      <c r="Y120"/>
    </row>
    <row r="121" spans="1:25" s="20" customFormat="1" ht="31.5" x14ac:dyDescent="0.25">
      <c r="A121" s="13" t="str">
        <f>'Реестр бюджетных рисков'!A128</f>
        <v>8.7.3</v>
      </c>
      <c r="B121" s="13" t="str">
        <f>'Реестр бюджетных рисков'!B128</f>
        <v>Исполнение федерального бюджета</v>
      </c>
      <c r="C121" s="13" t="str">
        <f>'Реестр бюджетных рисков'!D128</f>
        <v>Несоответствие показателей комплексных запросов показателям ОБАС</v>
      </c>
      <c r="D121" s="13" t="str">
        <f>'Реестр бюджетных рисков'!G128</f>
        <v>да</v>
      </c>
      <c r="E121" s="45" t="s">
        <v>95</v>
      </c>
      <c r="F121" s="45">
        <v>0</v>
      </c>
      <c r="G121" s="45" t="s">
        <v>95</v>
      </c>
      <c r="H121" s="45">
        <v>0</v>
      </c>
      <c r="I121" s="13">
        <f t="shared" si="1"/>
        <v>0</v>
      </c>
      <c r="J121"/>
      <c r="K121"/>
      <c r="L121"/>
      <c r="Y121"/>
    </row>
    <row r="122" spans="1:25" s="20" customFormat="1" ht="31.5" x14ac:dyDescent="0.25">
      <c r="A122" s="13" t="str">
        <f>'Реестр бюджетных рисков'!A129</f>
        <v>8.8.1</v>
      </c>
      <c r="B122" s="13" t="str">
        <f>'Реестр бюджетных рисков'!B129</f>
        <v>Исполнение федерального бюджета</v>
      </c>
      <c r="C122" s="13" t="str">
        <f>'Реестр бюджетных рисков'!D129</f>
        <v>Некорректное заполнение Предложений по перераспределению бюджетных ассигнований на финансовый год и на плановый период</v>
      </c>
      <c r="D122" s="13" t="str">
        <f>'Реестр бюджетных рисков'!G129</f>
        <v>да</v>
      </c>
      <c r="E122" s="45" t="s">
        <v>95</v>
      </c>
      <c r="F122" s="45">
        <v>0</v>
      </c>
      <c r="G122" s="45" t="s">
        <v>95</v>
      </c>
      <c r="H122" s="45">
        <v>0</v>
      </c>
      <c r="I122" s="13">
        <f t="shared" si="1"/>
        <v>0</v>
      </c>
      <c r="J122"/>
      <c r="K122"/>
      <c r="L122"/>
      <c r="Y122"/>
    </row>
    <row r="123" spans="1:25" s="20" customFormat="1" ht="31.5" x14ac:dyDescent="0.25">
      <c r="A123" s="13" t="str">
        <f>'Реестр бюджетных рисков'!A130</f>
        <v>8.8.2</v>
      </c>
      <c r="B123" s="13" t="str">
        <f>'Реестр бюджетных рисков'!B130</f>
        <v>Исполнение федерального бюджета</v>
      </c>
      <c r="C123" s="13" t="str">
        <f>'Реестр бюджетных рисков'!D130</f>
        <v>Необоснованное направление предложений по внесению изменений в СБР</v>
      </c>
      <c r="D123" s="13" t="str">
        <f>'Реестр бюджетных рисков'!G130</f>
        <v>да</v>
      </c>
      <c r="E123" s="45" t="s">
        <v>95</v>
      </c>
      <c r="F123" s="45">
        <v>0</v>
      </c>
      <c r="G123" s="45" t="s">
        <v>95</v>
      </c>
      <c r="H123" s="45">
        <v>0</v>
      </c>
      <c r="I123" s="13">
        <f t="shared" si="1"/>
        <v>0</v>
      </c>
      <c r="J123"/>
      <c r="K123"/>
      <c r="L123"/>
      <c r="Y123"/>
    </row>
    <row r="124" spans="1:25" s="20" customFormat="1" ht="31.5" x14ac:dyDescent="0.25">
      <c r="A124" s="13" t="str">
        <f>'Реестр бюджетных рисков'!A131</f>
        <v>8.8.3</v>
      </c>
      <c r="B124" s="13" t="str">
        <f>'Реестр бюджетных рисков'!B131</f>
        <v>Исполнение федерального бюджета</v>
      </c>
      <c r="C124" s="13" t="str">
        <f>'Реестр бюджетных рисков'!D131</f>
        <v>Несоответствие показателей Предложений по внесению изменений в распределение бюджетных ассигнований на финансовый год и на плановый период показателям ОБАС</v>
      </c>
      <c r="D124" s="13" t="str">
        <f>'Реестр бюджетных рисков'!G131</f>
        <v>да</v>
      </c>
      <c r="E124" s="45" t="s">
        <v>95</v>
      </c>
      <c r="F124" s="45">
        <v>0</v>
      </c>
      <c r="G124" s="45" t="s">
        <v>95</v>
      </c>
      <c r="H124" s="45">
        <v>0</v>
      </c>
      <c r="I124" s="13">
        <f t="shared" si="1"/>
        <v>0</v>
      </c>
      <c r="J124"/>
      <c r="K124"/>
      <c r="L124"/>
      <c r="Y124"/>
    </row>
    <row r="125" spans="1:25" s="20" customFormat="1" ht="31.5" x14ac:dyDescent="0.25">
      <c r="A125" s="13" t="str">
        <f>'Реестр бюджетных рисков'!A132</f>
        <v>8.8.4</v>
      </c>
      <c r="B125" s="13" t="str">
        <f>'Реестр бюджетных рисков'!B132</f>
        <v>Исполнение федерального бюджета</v>
      </c>
      <c r="C125" s="13" t="str">
        <f>'Реестр бюджетных рисков'!D132</f>
        <v>Отсутствие свободных остатков ЛБО по уменьшаемым расходам</v>
      </c>
      <c r="D125" s="13" t="str">
        <f>'Реестр бюджетных рисков'!G132</f>
        <v>нет</v>
      </c>
      <c r="E125" s="45" t="s">
        <v>95</v>
      </c>
      <c r="F125" s="45">
        <v>0</v>
      </c>
      <c r="G125" s="45" t="s">
        <v>95</v>
      </c>
      <c r="H125" s="45">
        <v>0</v>
      </c>
      <c r="I125" s="13">
        <f t="shared" si="1"/>
        <v>0</v>
      </c>
      <c r="J125"/>
      <c r="K125"/>
      <c r="L125"/>
      <c r="Y125"/>
    </row>
    <row r="126" spans="1:25" s="20" customFormat="1" ht="47.25" x14ac:dyDescent="0.25">
      <c r="A126" s="13" t="str">
        <f>'Реестр бюджетных рисков'!A133</f>
        <v>9.1.1</v>
      </c>
      <c r="B126" s="13" t="str">
        <f>'Реестр бюджетных рисков'!B133</f>
        <v>Составление проекта федерального бюджета, ведение СБР</v>
      </c>
      <c r="C126" s="13" t="str">
        <f>'Реестр бюджетных рисков'!D133</f>
        <v>Несвоевременное (неполное) внесение изменений в перечень подведомственных РБС и ПБС</v>
      </c>
      <c r="D126" s="13" t="str">
        <f>'Реестр бюджетных рисков'!G133</f>
        <v>да</v>
      </c>
      <c r="E126" s="45" t="s">
        <v>95</v>
      </c>
      <c r="F126" s="45">
        <v>0</v>
      </c>
      <c r="G126" s="45" t="s">
        <v>95</v>
      </c>
      <c r="H126" s="45">
        <v>0</v>
      </c>
      <c r="I126" s="13">
        <f t="shared" si="1"/>
        <v>0</v>
      </c>
      <c r="J126"/>
      <c r="K126"/>
      <c r="L126"/>
      <c r="Y126"/>
    </row>
    <row r="127" spans="1:25" s="20" customFormat="1" ht="31.5" x14ac:dyDescent="0.25">
      <c r="A127" s="13" t="str">
        <f>'Реестр бюджетных рисков'!A134</f>
        <v>9.2.1</v>
      </c>
      <c r="B127" s="13" t="str">
        <f>'Реестр бюджетных рисков'!B134</f>
        <v>Исполнение федерального бюджета</v>
      </c>
      <c r="C127" s="13" t="str">
        <f>'Реестр бюджетных рисков'!D134</f>
        <v>Несвоевременное представление (непредставление) БР на финансовый год и на плановый период</v>
      </c>
      <c r="D127" s="13" t="str">
        <f>'Реестр бюджетных рисков'!G134</f>
        <v>да</v>
      </c>
      <c r="E127" s="45" t="s">
        <v>95</v>
      </c>
      <c r="F127" s="45">
        <v>0</v>
      </c>
      <c r="G127" s="45" t="s">
        <v>95</v>
      </c>
      <c r="H127" s="45">
        <v>0</v>
      </c>
      <c r="I127" s="13">
        <f t="shared" si="1"/>
        <v>0</v>
      </c>
      <c r="J127"/>
      <c r="K127"/>
      <c r="L127"/>
      <c r="Y127"/>
    </row>
    <row r="128" spans="1:25" s="20" customFormat="1" ht="31.5" x14ac:dyDescent="0.25">
      <c r="A128" s="13" t="str">
        <f>'Реестр бюджетных рисков'!A135</f>
        <v>9.2.2</v>
      </c>
      <c r="B128" s="13" t="str">
        <f>'Реестр бюджетных рисков'!B135</f>
        <v>Исполнение федерального бюджета</v>
      </c>
      <c r="C128" s="13" t="str">
        <f>'Реестр бюджетных рисков'!D135</f>
        <v>Несоответствие показателей БР показателям ОБАС, детализированным до подведомственных ПБС (АИФДБ)</v>
      </c>
      <c r="D128" s="13" t="str">
        <f>'Реестр бюджетных рисков'!G135</f>
        <v>да</v>
      </c>
      <c r="E128" s="45" t="s">
        <v>95</v>
      </c>
      <c r="F128" s="45">
        <v>0</v>
      </c>
      <c r="G128" s="45" t="s">
        <v>95</v>
      </c>
      <c r="H128" s="45">
        <v>0</v>
      </c>
      <c r="I128" s="13">
        <f t="shared" si="1"/>
        <v>0</v>
      </c>
      <c r="J128"/>
      <c r="K128"/>
      <c r="L128"/>
      <c r="Y128"/>
    </row>
    <row r="129" spans="1:25" s="20" customFormat="1" ht="31.5" x14ac:dyDescent="0.25">
      <c r="A129" s="13" t="str">
        <f>'Реестр бюджетных рисков'!A136</f>
        <v>9.3.1</v>
      </c>
      <c r="B129" s="13" t="str">
        <f>'Реестр бюджетных рисков'!B136</f>
        <v>Исполнение федерального бюджета</v>
      </c>
      <c r="C129" s="13" t="str">
        <f>'Реестр бюджетных рисков'!D136</f>
        <v>Несвоевременное представление (непредставление) Справок об изменении БР и ЛБО ГР(Р)БС (ГАИФДБ) на финансовый год и на плановый период</v>
      </c>
      <c r="D129" s="13" t="str">
        <f>'Реестр бюджетных рисков'!G136</f>
        <v>да</v>
      </c>
      <c r="E129" s="45" t="s">
        <v>95</v>
      </c>
      <c r="F129" s="45">
        <v>0</v>
      </c>
      <c r="G129" s="45" t="s">
        <v>95</v>
      </c>
      <c r="H129" s="45">
        <v>0</v>
      </c>
      <c r="I129" s="13">
        <f t="shared" si="1"/>
        <v>0</v>
      </c>
      <c r="J129"/>
      <c r="K129"/>
      <c r="L129"/>
      <c r="Y129"/>
    </row>
    <row r="130" spans="1:25" s="20" customFormat="1" ht="31.5" x14ac:dyDescent="0.25">
      <c r="A130" s="13" t="str">
        <f>'Реестр бюджетных рисков'!A137</f>
        <v>9.3.2</v>
      </c>
      <c r="B130" s="13" t="str">
        <f>'Реестр бюджетных рисков'!B137</f>
        <v>Исполнение федерального бюджета</v>
      </c>
      <c r="C130" s="13" t="str">
        <f>'Реестр бюджетных рисков'!D137</f>
        <v>Некорректное заполнение Справок об изменении БР и ЛБО ГР(Р)БС (ГАИФДБ) на финансовый год и на плановый период</v>
      </c>
      <c r="D130" s="13" t="str">
        <f>'Реестр бюджетных рисков'!G137</f>
        <v>да</v>
      </c>
      <c r="E130" s="45" t="s">
        <v>95</v>
      </c>
      <c r="F130" s="45">
        <v>0</v>
      </c>
      <c r="G130" s="45" t="s">
        <v>95</v>
      </c>
      <c r="H130" s="45">
        <v>0</v>
      </c>
      <c r="I130" s="13">
        <f t="shared" si="1"/>
        <v>0</v>
      </c>
      <c r="J130"/>
      <c r="K130"/>
      <c r="L130"/>
      <c r="Y130"/>
    </row>
    <row r="131" spans="1:25" s="20" customFormat="1" ht="31.5" x14ac:dyDescent="0.25">
      <c r="A131" s="13" t="str">
        <f>'Реестр бюджетных рисков'!A138</f>
        <v>9.4.1</v>
      </c>
      <c r="B131" s="13" t="str">
        <f>'Реестр бюджетных рисков'!B138</f>
        <v>Исполнение федерального бюджета</v>
      </c>
      <c r="C131" s="13" t="str">
        <f>'Реестр бюджетных рисков'!D138</f>
        <v>Несвоевременное утверждение (отсутствие) сведений по бюджетным ассигнованиям на исполнение ПНО</v>
      </c>
      <c r="D131" s="13" t="str">
        <f>'Реестр бюджетных рисков'!G138</f>
        <v>да</v>
      </c>
      <c r="E131" s="45" t="s">
        <v>95</v>
      </c>
      <c r="F131" s="45">
        <v>0</v>
      </c>
      <c r="G131" s="45" t="s">
        <v>95</v>
      </c>
      <c r="H131" s="45">
        <v>0</v>
      </c>
      <c r="I131" s="13">
        <f t="shared" si="1"/>
        <v>0</v>
      </c>
      <c r="J131"/>
      <c r="K131"/>
      <c r="L131"/>
      <c r="Y131"/>
    </row>
    <row r="132" spans="1:25" s="20" customFormat="1" ht="31.5" x14ac:dyDescent="0.25">
      <c r="A132" s="13" t="str">
        <f>'Реестр бюджетных рисков'!A139</f>
        <v>9.4.2</v>
      </c>
      <c r="B132" s="13" t="str">
        <f>'Реестр бюджетных рисков'!B139</f>
        <v>Исполнение федерального бюджета</v>
      </c>
      <c r="C132" s="13" t="str">
        <f>'Реестр бюджетных рисков'!D139</f>
        <v>Несвоевременное утверждение (отсутствие) сведений по ЛБО, утверждение которых осуществляется по отдельным решениям ГР(Р)БС</v>
      </c>
      <c r="D132" s="13" t="str">
        <f>'Реестр бюджетных рисков'!G139</f>
        <v>да</v>
      </c>
      <c r="E132" s="45" t="s">
        <v>95</v>
      </c>
      <c r="F132" s="45">
        <v>0</v>
      </c>
      <c r="G132" s="45" t="s">
        <v>95</v>
      </c>
      <c r="H132" s="45">
        <v>0</v>
      </c>
      <c r="I132" s="13">
        <f t="shared" ref="I132:I195" si="2">IF(AND(ISNONTEXT(F132),ISNONTEXT(H132),(D132&lt;&gt;"Х")),IF(IF(F132=0,IF(H132=0,0,"100"),((H132*100/F132)-100))&gt;0,CONCATENATE("+",IF(F132=0,IF(H132=0,0,"100"),((H132*100/F132)-100))),IF(F132=0,IF(H132=0,0,"100"),((H132*100/F132)-100))),"Х")</f>
        <v>0</v>
      </c>
      <c r="J132"/>
      <c r="K132"/>
      <c r="L132"/>
      <c r="Y132"/>
    </row>
    <row r="133" spans="1:25" s="20" customFormat="1" ht="31.5" x14ac:dyDescent="0.25">
      <c r="A133" s="13" t="str">
        <f>'Реестр бюджетных рисков'!A140</f>
        <v>9.5.1</v>
      </c>
      <c r="B133" s="13" t="str">
        <f>'Реестр бюджетных рисков'!B140</f>
        <v>Исполнение федерального бюджета</v>
      </c>
      <c r="C133" s="13" t="str">
        <f>'Реестр бюджетных рисков'!D140</f>
        <v>Несвоевременное направление (ненаправление) уведомлений о наступлении условий для исполнения ПНО</v>
      </c>
      <c r="D133" s="13" t="str">
        <f>'Реестр бюджетных рисков'!G140</f>
        <v>да</v>
      </c>
      <c r="E133" s="45" t="s">
        <v>95</v>
      </c>
      <c r="F133" s="45">
        <v>0</v>
      </c>
      <c r="G133" s="45" t="s">
        <v>95</v>
      </c>
      <c r="H133" s="45">
        <v>0</v>
      </c>
      <c r="I133" s="13">
        <f t="shared" si="2"/>
        <v>0</v>
      </c>
      <c r="J133"/>
      <c r="K133"/>
      <c r="L133"/>
      <c r="Y133"/>
    </row>
    <row r="134" spans="1:25" s="20" customFormat="1" ht="31.5" x14ac:dyDescent="0.25">
      <c r="A134" s="13" t="str">
        <f>'Реестр бюджетных рисков'!A141</f>
        <v>9.6.1</v>
      </c>
      <c r="B134" s="13" t="str">
        <f>'Реестр бюджетных рисков'!B141</f>
        <v>Исполнение федерального бюджета</v>
      </c>
      <c r="C134" s="13" t="str">
        <f>'Реестр бюджетных рисков'!D141</f>
        <v>Несвоевременное представление (непредставление) Справок о распределении бюджетных ассигнований и ЛБО на финансовый год и на плановый период (ФУ)</v>
      </c>
      <c r="D134" s="13" t="str">
        <f>'Реестр бюджетных рисков'!G141</f>
        <v>да</v>
      </c>
      <c r="E134" s="45" t="s">
        <v>95</v>
      </c>
      <c r="F134" s="45">
        <v>0</v>
      </c>
      <c r="G134" s="45" t="s">
        <v>95</v>
      </c>
      <c r="H134" s="45">
        <v>0</v>
      </c>
      <c r="I134" s="13">
        <f t="shared" si="2"/>
        <v>0</v>
      </c>
      <c r="J134"/>
      <c r="K134"/>
      <c r="L134"/>
      <c r="Y134"/>
    </row>
    <row r="135" spans="1:25" s="20" customFormat="1" ht="31.5" x14ac:dyDescent="0.25">
      <c r="A135" s="13" t="str">
        <f>'Реестр бюджетных рисков'!A142</f>
        <v>9.6.2</v>
      </c>
      <c r="B135" s="13" t="str">
        <f>'Реестр бюджетных рисков'!B142</f>
        <v>Исполнение федерального бюджета</v>
      </c>
      <c r="C135" s="13" t="str">
        <f>'Реестр бюджетных рисков'!D142</f>
        <v>Некорректное заполнение Справок о распределении бюджетных ассигнований и ЛБО на финансовый год и на плановый период (ФУ)</v>
      </c>
      <c r="D135" s="13" t="str">
        <f>'Реестр бюджетных рисков'!G142</f>
        <v>да</v>
      </c>
      <c r="E135" s="45" t="s">
        <v>95</v>
      </c>
      <c r="F135" s="45">
        <v>0</v>
      </c>
      <c r="G135" s="45" t="s">
        <v>95</v>
      </c>
      <c r="H135" s="45">
        <v>0</v>
      </c>
      <c r="I135" s="13">
        <f t="shared" si="2"/>
        <v>0</v>
      </c>
      <c r="J135"/>
      <c r="K135"/>
      <c r="L135"/>
      <c r="Y135"/>
    </row>
    <row r="136" spans="1:25" s="20" customFormat="1" ht="31.5" x14ac:dyDescent="0.25">
      <c r="A136" s="13" t="str">
        <f>'Реестр бюджетных рисков'!A143</f>
        <v>9.7.1</v>
      </c>
      <c r="B136" s="13" t="str">
        <f>'Реестр бюджетных рисков'!B143</f>
        <v>Исполнение федерального бюджета</v>
      </c>
      <c r="C136" s="13" t="str">
        <f>'Реестр бюджетных рисков'!D143</f>
        <v>Несвоевременное представление (непредставление) Справок о распределении бюджетных ассигнований и ЛБО на финансовый год и на плановый период (СП)</v>
      </c>
      <c r="D136" s="13" t="str">
        <f>'Реестр бюджетных рисков'!G143</f>
        <v>да</v>
      </c>
      <c r="E136" s="45" t="s">
        <v>95</v>
      </c>
      <c r="F136" s="45">
        <v>0</v>
      </c>
      <c r="G136" s="45" t="s">
        <v>95</v>
      </c>
      <c r="H136" s="45">
        <v>0</v>
      </c>
      <c r="I136" s="13">
        <f t="shared" si="2"/>
        <v>0</v>
      </c>
      <c r="J136"/>
      <c r="K136"/>
      <c r="L136"/>
      <c r="Y136"/>
    </row>
    <row r="137" spans="1:25" s="20" customFormat="1" ht="31.5" x14ac:dyDescent="0.25">
      <c r="A137" s="13" t="str">
        <f>'Реестр бюджетных рисков'!A144</f>
        <v>9.7.2</v>
      </c>
      <c r="B137" s="13" t="str">
        <f>'Реестр бюджетных рисков'!B144</f>
        <v>Исполнение федерального бюджета</v>
      </c>
      <c r="C137" s="13" t="str">
        <f>'Реестр бюджетных рисков'!D144</f>
        <v>Некорректное заполнение Справок о распределении бюджетных ассигнований и ЛБО на финансовый год и на плановый период (СП)</v>
      </c>
      <c r="D137" s="13" t="str">
        <f>'Реестр бюджетных рисков'!G144</f>
        <v>да</v>
      </c>
      <c r="E137" s="45" t="s">
        <v>95</v>
      </c>
      <c r="F137" s="45">
        <v>0</v>
      </c>
      <c r="G137" s="45" t="s">
        <v>95</v>
      </c>
      <c r="H137" s="45">
        <v>0</v>
      </c>
      <c r="I137" s="13">
        <f t="shared" si="2"/>
        <v>0</v>
      </c>
      <c r="J137"/>
      <c r="K137"/>
      <c r="L137"/>
      <c r="Y137"/>
    </row>
    <row r="138" spans="1:25" s="20" customFormat="1" ht="31.5" x14ac:dyDescent="0.25">
      <c r="A138" s="13" t="str">
        <f>'Реестр бюджетных рисков'!A145</f>
        <v>9.8.1</v>
      </c>
      <c r="B138" s="13" t="str">
        <f>'Реестр бюджетных рисков'!B145</f>
        <v>Исполнение федерального бюджета</v>
      </c>
      <c r="C138" s="13" t="str">
        <f>'Реестр бюджетных рисков'!D145</f>
        <v>Несвоевременное представление (непредставление) Предложений по внесению изменений в распределение бюджетных ассигнований и ЛБО ГР(Р)БС (ГАИФДБ) на финансовый год и на плановый период</v>
      </c>
      <c r="D138" s="13" t="str">
        <f>'Реестр бюджетных рисков'!G145</f>
        <v>да</v>
      </c>
      <c r="E138" s="45" t="s">
        <v>95</v>
      </c>
      <c r="F138" s="45">
        <v>0</v>
      </c>
      <c r="G138" s="45" t="s">
        <v>95</v>
      </c>
      <c r="H138" s="45">
        <v>0</v>
      </c>
      <c r="I138" s="13">
        <f t="shared" si="2"/>
        <v>0</v>
      </c>
      <c r="J138"/>
      <c r="K138"/>
      <c r="L138"/>
      <c r="Y138"/>
    </row>
    <row r="139" spans="1:25" s="20" customFormat="1" ht="31.5" x14ac:dyDescent="0.25">
      <c r="A139" s="13" t="str">
        <f>'Реестр бюджетных рисков'!A146</f>
        <v>9.8.2</v>
      </c>
      <c r="B139" s="13" t="str">
        <f>'Реестр бюджетных рисков'!B146</f>
        <v>Исполнение федерального бюджета</v>
      </c>
      <c r="C139" s="13" t="str">
        <f>'Реестр бюджетных рисков'!D146</f>
        <v>Некорректное заполнение Предложений по внесению изменений в распределение бюджетных ассигнований и ЛБО ГР(Р)БС (ГАИФДБ) на финансовый год и на плановый период</v>
      </c>
      <c r="D139" s="13" t="str">
        <f>'Реестр бюджетных рисков'!G146</f>
        <v>да</v>
      </c>
      <c r="E139" s="45" t="s">
        <v>95</v>
      </c>
      <c r="F139" s="45">
        <v>0</v>
      </c>
      <c r="G139" s="45" t="s">
        <v>95</v>
      </c>
      <c r="H139" s="45">
        <v>0</v>
      </c>
      <c r="I139" s="13">
        <f t="shared" si="2"/>
        <v>0</v>
      </c>
      <c r="J139"/>
      <c r="K139"/>
      <c r="L139"/>
      <c r="Y139"/>
    </row>
    <row r="140" spans="1:25" s="20" customFormat="1" ht="31.5" x14ac:dyDescent="0.25">
      <c r="A140" s="13" t="str">
        <f>'Реестр бюджетных рисков'!A147</f>
        <v>9.8.3</v>
      </c>
      <c r="B140" s="13" t="str">
        <f>'Реестр бюджетных рисков'!B147</f>
        <v>Исполнение федерального бюджета</v>
      </c>
      <c r="C140" s="13" t="str">
        <f>'Реестр бюджетных рисков'!D147</f>
        <v>Несоответствие показателей Предложений по внесению изменений в распределение бюджетных ассигнований и ЛБО ГР(Р)БС (ГАИФДБ) на финансовый год и на плановый период показателям предложений по внесению изменений в ОБАС (ОПСП)</v>
      </c>
      <c r="D140" s="13" t="str">
        <f>'Реестр бюджетных рисков'!G147</f>
        <v>да</v>
      </c>
      <c r="E140" s="45" t="s">
        <v>95</v>
      </c>
      <c r="F140" s="45">
        <v>0</v>
      </c>
      <c r="G140" s="45" t="s">
        <v>95</v>
      </c>
      <c r="H140" s="45">
        <v>0</v>
      </c>
      <c r="I140" s="13">
        <f t="shared" si="2"/>
        <v>0</v>
      </c>
      <c r="J140"/>
      <c r="K140"/>
      <c r="L140"/>
      <c r="Y140"/>
    </row>
    <row r="141" spans="1:25" s="20" customFormat="1" ht="31.5" x14ac:dyDescent="0.25">
      <c r="A141" s="13" t="str">
        <f>'Реестр бюджетных рисков'!A148</f>
        <v>9.9.1</v>
      </c>
      <c r="B141" s="13" t="str">
        <f>'Реестр бюджетных рисков'!B148</f>
        <v>Исполнение федерального бюджета</v>
      </c>
      <c r="C141" s="13" t="str">
        <f>'Реестр бюджетных рисков'!D148</f>
        <v>Несвоевременное направление (ненаправление) Решений об изменении БР и ЛБО ГР(Р)БС (ГАИФДБ) на финансовый год и на плановый период и выписки из решений РБС (ПБС, АИФДБ)</v>
      </c>
      <c r="D141" s="13" t="str">
        <f>'Реестр бюджетных рисков'!G148</f>
        <v>да</v>
      </c>
      <c r="E141" s="45" t="s">
        <v>95</v>
      </c>
      <c r="F141" s="45">
        <v>0</v>
      </c>
      <c r="G141" s="45" t="s">
        <v>95</v>
      </c>
      <c r="H141" s="45">
        <v>0</v>
      </c>
      <c r="I141" s="13">
        <f t="shared" si="2"/>
        <v>0</v>
      </c>
      <c r="J141"/>
      <c r="K141"/>
      <c r="L141"/>
      <c r="Y141"/>
    </row>
    <row r="142" spans="1:25" s="20" customFormat="1" ht="31.5" x14ac:dyDescent="0.25">
      <c r="A142" s="13" t="str">
        <f>'Реестр бюджетных рисков'!A149</f>
        <v>9.9.2</v>
      </c>
      <c r="B142" s="13" t="str">
        <f>'Реестр бюджетных рисков'!B149</f>
        <v>Исполнение федерального бюджета</v>
      </c>
      <c r="C142" s="13" t="str">
        <f>'Реестр бюджетных рисков'!D149</f>
        <v>Несвоевременное направление (ненаправление) уведомлений об отклонении предложений с указанием причины отклонения</v>
      </c>
      <c r="D142" s="13" t="str">
        <f>'Реестр бюджетных рисков'!G149</f>
        <v>да</v>
      </c>
      <c r="E142" s="45" t="s">
        <v>95</v>
      </c>
      <c r="F142" s="45">
        <v>0</v>
      </c>
      <c r="G142" s="45" t="s">
        <v>95</v>
      </c>
      <c r="H142" s="45">
        <v>0</v>
      </c>
      <c r="I142" s="13">
        <f t="shared" si="2"/>
        <v>0</v>
      </c>
      <c r="J142"/>
      <c r="K142"/>
      <c r="L142"/>
      <c r="Y142"/>
    </row>
    <row r="143" spans="1:25" s="20" customFormat="1" ht="31.5" x14ac:dyDescent="0.25">
      <c r="A143" s="13" t="str">
        <f>'Реестр бюджетных рисков'!A150</f>
        <v>9.9.3</v>
      </c>
      <c r="B143" s="13" t="str">
        <f>'Реестр бюджетных рисков'!B150</f>
        <v>Исполнение федерального бюджета</v>
      </c>
      <c r="C143" s="13" t="str">
        <f>'Реестр бюджетных рисков'!D150</f>
        <v>Несвоевременное направление (ненаправление) документов по увеличению уменьшенных бюджетных ассигнований и (или) ЛБО</v>
      </c>
      <c r="D143" s="13" t="str">
        <f>'Реестр бюджетных рисков'!G150</f>
        <v>да</v>
      </c>
      <c r="E143" s="45" t="s">
        <v>95</v>
      </c>
      <c r="F143" s="45">
        <v>0</v>
      </c>
      <c r="G143" s="45" t="s">
        <v>95</v>
      </c>
      <c r="H143" s="45">
        <v>0</v>
      </c>
      <c r="I143" s="13">
        <f t="shared" si="2"/>
        <v>0</v>
      </c>
      <c r="J143"/>
      <c r="K143"/>
      <c r="L143"/>
      <c r="Y143"/>
    </row>
    <row r="144" spans="1:25" s="20" customFormat="1" ht="31.5" x14ac:dyDescent="0.25">
      <c r="A144" s="13" t="str">
        <f>'Реестр бюджетных рисков'!A151</f>
        <v>9.9.4</v>
      </c>
      <c r="B144" s="13" t="str">
        <f>'Реестр бюджетных рисков'!B151</f>
        <v>Исполнение федерального бюджета</v>
      </c>
      <c r="C144" s="13" t="str">
        <f>'Реестр бюджетных рисков'!D151</f>
        <v>Несвоевременное направление (ненаправление) информации об учете предложений при формировании предложений об изменении СБР и ЛБО (предложений об изменении БР и ЛБО)</v>
      </c>
      <c r="D144" s="13" t="str">
        <f>'Реестр бюджетных рисков'!G151</f>
        <v>да</v>
      </c>
      <c r="E144" s="45" t="s">
        <v>95</v>
      </c>
      <c r="F144" s="45">
        <v>0</v>
      </c>
      <c r="G144" s="45" t="s">
        <v>95</v>
      </c>
      <c r="H144" s="45">
        <v>0</v>
      </c>
      <c r="I144" s="13">
        <f t="shared" si="2"/>
        <v>0</v>
      </c>
      <c r="J144"/>
      <c r="K144"/>
      <c r="L144"/>
      <c r="Y144"/>
    </row>
    <row r="145" spans="1:25" s="20" customFormat="1" ht="31.5" x14ac:dyDescent="0.25">
      <c r="A145" s="13" t="str">
        <f>'Реестр бюджетных рисков'!A152</f>
        <v>9.9.5</v>
      </c>
      <c r="B145" s="13" t="str">
        <f>'Реестр бюджетных рисков'!B152</f>
        <v>Исполнение федерального бюджета</v>
      </c>
      <c r="C145" s="13" t="str">
        <f>'Реестр бюджетных рисков'!D152</f>
        <v>Несвоевременное направление (ненаправление) информации об учете предложений при формировании предложений по внесению изменений в ОБАС</v>
      </c>
      <c r="D145" s="13" t="str">
        <f>'Реестр бюджетных рисков'!G152</f>
        <v>да</v>
      </c>
      <c r="E145" s="45" t="s">
        <v>95</v>
      </c>
      <c r="F145" s="45">
        <v>0</v>
      </c>
      <c r="G145" s="45" t="s">
        <v>95</v>
      </c>
      <c r="H145" s="45">
        <v>0</v>
      </c>
      <c r="I145" s="13">
        <f t="shared" si="2"/>
        <v>0</v>
      </c>
      <c r="J145"/>
      <c r="K145"/>
      <c r="L145"/>
      <c r="Y145"/>
    </row>
    <row r="146" spans="1:25" s="20" customFormat="1" ht="31.5" x14ac:dyDescent="0.25">
      <c r="A146" s="13" t="str">
        <f>'Реестр бюджетных рисков'!A153</f>
        <v>9.10.1</v>
      </c>
      <c r="B146" s="13" t="str">
        <f>'Реестр бюджетных рисков'!B153</f>
        <v>Исполнение федерального бюджета</v>
      </c>
      <c r="C146" s="13" t="str">
        <f>'Реестр бюджетных рисков'!D153</f>
        <v>Несвоевременное представление (непредставление) Расходных расписаний (Реестров расходных расписаний)</v>
      </c>
      <c r="D146" s="13" t="str">
        <f>'Реестр бюджетных рисков'!G153</f>
        <v>да</v>
      </c>
      <c r="E146" s="45" t="s">
        <v>95</v>
      </c>
      <c r="F146" s="45">
        <v>0</v>
      </c>
      <c r="G146" s="45" t="s">
        <v>95</v>
      </c>
      <c r="H146" s="45">
        <v>0</v>
      </c>
      <c r="I146" s="13">
        <f t="shared" si="2"/>
        <v>0</v>
      </c>
      <c r="J146"/>
      <c r="K146"/>
      <c r="L146"/>
      <c r="Y146"/>
    </row>
    <row r="147" spans="1:25" s="20" customFormat="1" ht="31.5" x14ac:dyDescent="0.25">
      <c r="A147" s="13" t="str">
        <f>'Реестр бюджетных рисков'!A154</f>
        <v>9.10.2</v>
      </c>
      <c r="B147" s="13" t="str">
        <f>'Реестр бюджетных рисков'!B154</f>
        <v>Исполнение федерального бюджета</v>
      </c>
      <c r="C147" s="13" t="str">
        <f>'Реестр бюджетных рисков'!D154</f>
        <v>Неполное (некорректное) заполнение Расходных расписаний (Реестров расходных расписаний)</v>
      </c>
      <c r="D147" s="13" t="str">
        <f>'Реестр бюджетных рисков'!G154</f>
        <v>да</v>
      </c>
      <c r="E147" s="45" t="s">
        <v>95</v>
      </c>
      <c r="F147" s="45">
        <v>0</v>
      </c>
      <c r="G147" s="45" t="s">
        <v>95</v>
      </c>
      <c r="H147" s="45">
        <v>0</v>
      </c>
      <c r="I147" s="13">
        <f t="shared" si="2"/>
        <v>0</v>
      </c>
      <c r="J147"/>
      <c r="K147"/>
      <c r="L147"/>
      <c r="Y147"/>
    </row>
    <row r="148" spans="1:25" s="20" customFormat="1" ht="31.5" x14ac:dyDescent="0.25">
      <c r="A148" s="13" t="str">
        <f>'Реестр бюджетных рисков'!A155</f>
        <v>10.1.1</v>
      </c>
      <c r="B148" s="13" t="str">
        <f>'Реестр бюджетных рисков'!B155</f>
        <v>Составление проекта федерального бюджета</v>
      </c>
      <c r="C148" s="13" t="str">
        <f>'Реестр бюджетных рисков'!D155</f>
        <v>Некорректное заполнение Предложений на закупку</v>
      </c>
      <c r="D148" s="13" t="str">
        <f>'Реестр бюджетных рисков'!G155</f>
        <v>нет</v>
      </c>
      <c r="E148" s="45" t="s">
        <v>95</v>
      </c>
      <c r="F148" s="45">
        <v>0</v>
      </c>
      <c r="G148" s="45" t="s">
        <v>95</v>
      </c>
      <c r="H148" s="45">
        <v>0</v>
      </c>
      <c r="I148" s="13">
        <f t="shared" si="2"/>
        <v>0</v>
      </c>
      <c r="J148"/>
      <c r="K148"/>
      <c r="L148"/>
      <c r="Y148"/>
    </row>
    <row r="149" spans="1:25" s="20" customFormat="1" ht="31.5" x14ac:dyDescent="0.25">
      <c r="A149" s="13" t="str">
        <f>'Реестр бюджетных рисков'!A156</f>
        <v>10.1.2</v>
      </c>
      <c r="B149" s="13" t="str">
        <f>'Реестр бюджетных рисков'!B156</f>
        <v>Составление проекта федерального бюджета</v>
      </c>
      <c r="C149" s="13" t="str">
        <f>'Реестр бюджетных рисков'!D156</f>
        <v>Несоответствие данных Предложений на закупку показателям мероприятий по информатизации, расходов на осуществление капитальных вложений</v>
      </c>
      <c r="D149" s="13" t="str">
        <f>'Реестр бюджетных рисков'!G156</f>
        <v>нет</v>
      </c>
      <c r="E149" s="45" t="s">
        <v>95</v>
      </c>
      <c r="F149" s="45">
        <v>0</v>
      </c>
      <c r="G149" s="45" t="s">
        <v>95</v>
      </c>
      <c r="H149" s="45">
        <v>0</v>
      </c>
      <c r="I149" s="13">
        <f t="shared" si="2"/>
        <v>0</v>
      </c>
      <c r="J149"/>
      <c r="K149"/>
      <c r="L149"/>
      <c r="Y149"/>
    </row>
    <row r="150" spans="1:25" s="20" customFormat="1" ht="31.5" x14ac:dyDescent="0.25">
      <c r="A150" s="13" t="str">
        <f>'Реестр бюджетных рисков'!A157</f>
        <v>10.2.1</v>
      </c>
      <c r="B150" s="13" t="str">
        <f>'Реестр бюджетных рисков'!B157</f>
        <v>Составление проекта федерального бюджета</v>
      </c>
      <c r="C150" s="13" t="str">
        <f>'Реестр бюджетных рисков'!D157</f>
        <v>Некорректное определение соответствия закупки назначению КБК</v>
      </c>
      <c r="D150" s="13" t="str">
        <f>'Реестр бюджетных рисков'!G157</f>
        <v>да</v>
      </c>
      <c r="E150" s="45" t="s">
        <v>95</v>
      </c>
      <c r="F150" s="45">
        <v>0</v>
      </c>
      <c r="G150" s="45" t="s">
        <v>95</v>
      </c>
      <c r="H150" s="45">
        <v>0</v>
      </c>
      <c r="I150" s="13">
        <f t="shared" si="2"/>
        <v>0</v>
      </c>
      <c r="J150"/>
      <c r="K150"/>
      <c r="L150"/>
      <c r="Y150"/>
    </row>
    <row r="151" spans="1:25" s="20" customFormat="1" ht="31.5" x14ac:dyDescent="0.25">
      <c r="A151" s="13" t="str">
        <f>'Реестр бюджетных рисков'!A158</f>
        <v>10.3.1</v>
      </c>
      <c r="B151" s="13" t="str">
        <f>'Реестр бюджетных рисков'!B158</f>
        <v>Составление проекта федерального бюджета</v>
      </c>
      <c r="C151" s="13" t="str">
        <f>'Реестр бюджетных рисков'!D158</f>
        <v>Несвоевременное формирование проектов ОПСП</v>
      </c>
      <c r="D151" s="13" t="str">
        <f>'Реестр бюджетных рисков'!G158</f>
        <v>да</v>
      </c>
      <c r="E151" s="45" t="s">
        <v>95</v>
      </c>
      <c r="F151" s="45">
        <v>0</v>
      </c>
      <c r="G151" s="45" t="s">
        <v>95</v>
      </c>
      <c r="H151" s="45">
        <v>0</v>
      </c>
      <c r="I151" s="13">
        <f t="shared" si="2"/>
        <v>0</v>
      </c>
      <c r="J151"/>
      <c r="K151"/>
      <c r="L151"/>
      <c r="Y151"/>
    </row>
    <row r="152" spans="1:25" s="20" customFormat="1" ht="31.5" x14ac:dyDescent="0.25">
      <c r="A152" s="13" t="str">
        <f>'Реестр бюджетных рисков'!A159</f>
        <v>10.3.2</v>
      </c>
      <c r="B152" s="13" t="str">
        <f>'Реестр бюджетных рисков'!B159</f>
        <v>Составление проекта федерального бюджета</v>
      </c>
      <c r="C152" s="13" t="str">
        <f>'Реестр бюджетных рисков'!D159</f>
        <v>Некорректное (неполное) указание сведений в проектах ОПСП</v>
      </c>
      <c r="D152" s="13" t="str">
        <f>'Реестр бюджетных рисков'!G159</f>
        <v>да</v>
      </c>
      <c r="E152" s="45" t="s">
        <v>95</v>
      </c>
      <c r="F152" s="45">
        <v>0</v>
      </c>
      <c r="G152" s="45" t="s">
        <v>95</v>
      </c>
      <c r="H152" s="45">
        <v>0</v>
      </c>
      <c r="I152" s="13">
        <f t="shared" si="2"/>
        <v>0</v>
      </c>
      <c r="J152"/>
      <c r="K152"/>
      <c r="L152"/>
      <c r="Y152"/>
    </row>
    <row r="153" spans="1:25" s="20" customFormat="1" ht="31.5" x14ac:dyDescent="0.25">
      <c r="A153" s="13" t="str">
        <f>'Реестр бюджетных рисков'!A160</f>
        <v>10.3.3</v>
      </c>
      <c r="B153" s="13" t="str">
        <f>'Реестр бюджетных рисков'!B160</f>
        <v>Составление проекта федерального бюджета</v>
      </c>
      <c r="C153" s="13" t="str">
        <f>'Реестр бюджетных рисков'!D160</f>
        <v>Несоответствие показателей проектов ОПСП показателям проекта плана-графика закупок (мероприятий по информатизации, расходов на осуществление капитальных вложений)</v>
      </c>
      <c r="D153" s="13" t="str">
        <f>'Реестр бюджетных рисков'!G160</f>
        <v>да</v>
      </c>
      <c r="E153" s="45" t="s">
        <v>95</v>
      </c>
      <c r="F153" s="45">
        <v>0</v>
      </c>
      <c r="G153" s="45" t="s">
        <v>95</v>
      </c>
      <c r="H153" s="45">
        <v>0</v>
      </c>
      <c r="I153" s="13">
        <f t="shared" si="2"/>
        <v>0</v>
      </c>
      <c r="J153"/>
      <c r="K153"/>
      <c r="L153"/>
      <c r="Y153"/>
    </row>
    <row r="154" spans="1:25" s="20" customFormat="1" ht="31.5" x14ac:dyDescent="0.25">
      <c r="A154" s="13" t="str">
        <f>'Реестр бюджетных рисков'!A161</f>
        <v>10.4.1</v>
      </c>
      <c r="B154" s="13" t="str">
        <f>'Реестр бюджетных рисков'!B161</f>
        <v>Составление проекта федерального бюджета</v>
      </c>
      <c r="C154" s="13" t="str">
        <f>'Реестр бюджетных рисков'!D161</f>
        <v>Несвоевременное формирование (отсутствие) проекта бюджетной сметы</v>
      </c>
      <c r="D154" s="13" t="str">
        <f>'Реестр бюджетных рисков'!G161</f>
        <v>да</v>
      </c>
      <c r="E154" s="45" t="s">
        <v>95</v>
      </c>
      <c r="F154" s="45">
        <v>0</v>
      </c>
      <c r="G154" s="45" t="s">
        <v>95</v>
      </c>
      <c r="H154" s="45">
        <v>0</v>
      </c>
      <c r="I154" s="13">
        <f t="shared" si="2"/>
        <v>0</v>
      </c>
      <c r="J154"/>
      <c r="K154"/>
      <c r="L154"/>
      <c r="Y154"/>
    </row>
    <row r="155" spans="1:25" s="20" customFormat="1" ht="31.5" x14ac:dyDescent="0.25">
      <c r="A155" s="13" t="str">
        <f>'Реестр бюджетных рисков'!A162</f>
        <v>10.5.1</v>
      </c>
      <c r="B155" s="13" t="str">
        <f>'Реестр бюджетных рисков'!B162</f>
        <v>Составление проекта федерального бюджета</v>
      </c>
      <c r="C155" s="13" t="str">
        <f>'Реестр бюджетных рисков'!D162</f>
        <v>Несвоевременное принятие (направление информации об отклонении, направление ГРБС свода) проектов бюджетной сметы, ОПСП (в том числе уточненных после отклонения)</v>
      </c>
      <c r="D155" s="13" t="str">
        <f>'Реестр бюджетных рисков'!G162</f>
        <v>да</v>
      </c>
      <c r="E155" s="45" t="s">
        <v>95</v>
      </c>
      <c r="F155" s="45">
        <v>0</v>
      </c>
      <c r="G155" s="45" t="s">
        <v>95</v>
      </c>
      <c r="H155" s="45">
        <v>0</v>
      </c>
      <c r="I155" s="13">
        <f t="shared" si="2"/>
        <v>0</v>
      </c>
      <c r="J155"/>
      <c r="K155"/>
      <c r="L155"/>
      <c r="Y155"/>
    </row>
    <row r="156" spans="1:25" s="20" customFormat="1" ht="31.5" x14ac:dyDescent="0.25">
      <c r="A156" s="13" t="str">
        <f>'Реестр бюджетных рисков'!A163</f>
        <v>10.5.2</v>
      </c>
      <c r="B156" s="13" t="str">
        <f>'Реестр бюджетных рисков'!B163</f>
        <v>Составление проекта федерального бюджета</v>
      </c>
      <c r="C156" s="13" t="str">
        <f>'Реестр бюджетных рисков'!D163</f>
        <v>Некорректное (неполное) указание сведений в согласованных проектах бюджетной сметы, ОПСП (в том числе уточненных после отклонения)</v>
      </c>
      <c r="D156" s="13" t="str">
        <f>'Реестр бюджетных рисков'!G163</f>
        <v>да</v>
      </c>
      <c r="E156" s="45" t="s">
        <v>95</v>
      </c>
      <c r="F156" s="45">
        <v>0</v>
      </c>
      <c r="G156" s="45" t="s">
        <v>95</v>
      </c>
      <c r="H156" s="45">
        <v>0</v>
      </c>
      <c r="I156" s="13">
        <f t="shared" si="2"/>
        <v>0</v>
      </c>
      <c r="J156"/>
      <c r="K156"/>
      <c r="L156"/>
      <c r="Y156"/>
    </row>
    <row r="157" spans="1:25" s="20" customFormat="1" ht="31.5" x14ac:dyDescent="0.25">
      <c r="A157" s="13" t="str">
        <f>'Реестр бюджетных рисков'!A164</f>
        <v>10.5.3</v>
      </c>
      <c r="B157" s="13" t="str">
        <f>'Реестр бюджетных рисков'!B164</f>
        <v>Составление проекта федерального бюджета</v>
      </c>
      <c r="C157" s="13" t="str">
        <f>'Реестр бюджетных рисков'!D164</f>
        <v>Несоответствие согласованных проектов бюджетной сметы, ОПСП (в том числе уточненных после отклонения) показателям проекта плана-графика закупок (мероприятий по информатизации, расходов на осуществление капитальных вложений)</v>
      </c>
      <c r="D157" s="13" t="str">
        <f>'Реестр бюджетных рисков'!G164</f>
        <v>да</v>
      </c>
      <c r="E157" s="45" t="s">
        <v>95</v>
      </c>
      <c r="F157" s="45">
        <v>0</v>
      </c>
      <c r="G157" s="45" t="s">
        <v>95</v>
      </c>
      <c r="H157" s="45">
        <v>0</v>
      </c>
      <c r="I157" s="13">
        <f t="shared" si="2"/>
        <v>0</v>
      </c>
      <c r="J157"/>
      <c r="K157"/>
      <c r="L157"/>
      <c r="Y157"/>
    </row>
    <row r="158" spans="1:25" s="20" customFormat="1" ht="31.5" x14ac:dyDescent="0.25">
      <c r="A158" s="13" t="str">
        <f>'Реестр бюджетных рисков'!A165</f>
        <v>10.5.4</v>
      </c>
      <c r="B158" s="13" t="str">
        <f>'Реестр бюджетных рисков'!B165</f>
        <v>Составление проекта федерального бюджета</v>
      </c>
      <c r="C158" s="13" t="str">
        <f>'Реестр бюджетных рисков'!D165</f>
        <v>Несоответствие закупок назначению КБК в согласованных проектах бюджетной сметы, ОПСП</v>
      </c>
      <c r="D158" s="13" t="str">
        <f>'Реестр бюджетных рисков'!G165</f>
        <v>да</v>
      </c>
      <c r="E158" s="45" t="s">
        <v>95</v>
      </c>
      <c r="F158" s="45">
        <v>0</v>
      </c>
      <c r="G158" s="45" t="s">
        <v>95</v>
      </c>
      <c r="H158" s="45">
        <v>0</v>
      </c>
      <c r="I158" s="13">
        <f t="shared" si="2"/>
        <v>0</v>
      </c>
      <c r="J158"/>
      <c r="K158"/>
      <c r="L158"/>
      <c r="Y158"/>
    </row>
    <row r="159" spans="1:25" s="20" customFormat="1" ht="31.5" x14ac:dyDescent="0.25">
      <c r="A159" s="13" t="str">
        <f>'Реестр бюджетных рисков'!A166</f>
        <v>10.6.1</v>
      </c>
      <c r="B159" s="13" t="str">
        <f>'Реестр бюджетных рисков'!B166</f>
        <v>Составление проекта федерального бюджета</v>
      </c>
      <c r="C159" s="13" t="str">
        <f>'Реестр бюджетных рисков'!D166</f>
        <v>Несвоевременное подписание (отсутствие) уточненных после отклонения проектов бюджетной сметы, ОПСП</v>
      </c>
      <c r="D159" s="13" t="str">
        <f>'Реестр бюджетных рисков'!G166</f>
        <v>да</v>
      </c>
      <c r="E159" s="45" t="s">
        <v>95</v>
      </c>
      <c r="F159" s="45">
        <v>0</v>
      </c>
      <c r="G159" s="45" t="s">
        <v>95</v>
      </c>
      <c r="H159" s="45">
        <v>0</v>
      </c>
      <c r="I159" s="13">
        <f t="shared" si="2"/>
        <v>0</v>
      </c>
      <c r="J159"/>
      <c r="K159"/>
      <c r="L159"/>
      <c r="Y159"/>
    </row>
    <row r="160" spans="1:25" s="20" customFormat="1" ht="31.5" x14ac:dyDescent="0.25">
      <c r="A160" s="13" t="str">
        <f>'Реестр бюджетных рисков'!A167</f>
        <v>10.6.2</v>
      </c>
      <c r="B160" s="13" t="str">
        <f>'Реестр бюджетных рисков'!B167</f>
        <v>Составление проекта федерального бюджета</v>
      </c>
      <c r="C160" s="13" t="str">
        <f>'Реестр бюджетных рисков'!D167</f>
        <v>Некорректное (неполное) указание сведений в уточненных после отклонения проектах бюджетной сметы, ОПСП</v>
      </c>
      <c r="D160" s="13" t="str">
        <f>'Реестр бюджетных рисков'!G167</f>
        <v>да</v>
      </c>
      <c r="E160" s="45" t="s">
        <v>95</v>
      </c>
      <c r="F160" s="45">
        <v>0</v>
      </c>
      <c r="G160" s="45" t="s">
        <v>95</v>
      </c>
      <c r="H160" s="45">
        <v>0</v>
      </c>
      <c r="I160" s="13">
        <f t="shared" si="2"/>
        <v>0</v>
      </c>
      <c r="J160"/>
      <c r="K160"/>
      <c r="L160"/>
      <c r="Y160"/>
    </row>
    <row r="161" spans="1:25" s="20" customFormat="1" ht="31.5" x14ac:dyDescent="0.25">
      <c r="A161" s="13" t="str">
        <f>'Реестр бюджетных рисков'!A168</f>
        <v>10.6.3</v>
      </c>
      <c r="B161" s="13" t="str">
        <f>'Реестр бюджетных рисков'!B168</f>
        <v>Составление проекта федерального бюджета</v>
      </c>
      <c r="C161" s="13" t="str">
        <f>'Реестр бюджетных рисков'!D168</f>
        <v>Несоответствие уточненных после отклонения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v>
      </c>
      <c r="D161" s="13" t="str">
        <f>'Реестр бюджетных рисков'!G168</f>
        <v>да</v>
      </c>
      <c r="E161" s="45" t="s">
        <v>95</v>
      </c>
      <c r="F161" s="45">
        <v>0</v>
      </c>
      <c r="G161" s="45" t="s">
        <v>95</v>
      </c>
      <c r="H161" s="45">
        <v>0</v>
      </c>
      <c r="I161" s="13">
        <f t="shared" si="2"/>
        <v>0</v>
      </c>
      <c r="J161"/>
      <c r="K161"/>
      <c r="L161"/>
      <c r="Y161"/>
    </row>
    <row r="162" spans="1:25" s="20" customFormat="1" ht="31.5" x14ac:dyDescent="0.25">
      <c r="A162" s="13" t="str">
        <f>'Реестр бюджетных рисков'!A169</f>
        <v>10.7.1</v>
      </c>
      <c r="B162" s="13" t="str">
        <f>'Реестр бюджетных рисков'!B169</f>
        <v>Составление проекта федерального бюджета</v>
      </c>
      <c r="C162" s="13" t="str">
        <f>'Реестр бюджетных рисков'!D169</f>
        <v>Отсутствие факта утверждения проектов бюджетной сметы, ОПСП (принятых ГР(Р)БС)</v>
      </c>
      <c r="D162" s="13" t="str">
        <f>'Реестр бюджетных рисков'!G169</f>
        <v>да</v>
      </c>
      <c r="E162" s="45" t="s">
        <v>95</v>
      </c>
      <c r="F162" s="45">
        <v>0</v>
      </c>
      <c r="G162" s="45" t="s">
        <v>95</v>
      </c>
      <c r="H162" s="45">
        <v>0</v>
      </c>
      <c r="I162" s="13">
        <f t="shared" si="2"/>
        <v>0</v>
      </c>
      <c r="J162"/>
      <c r="K162"/>
      <c r="L162"/>
      <c r="Y162"/>
    </row>
    <row r="163" spans="1:25" s="20" customFormat="1" ht="31.5" x14ac:dyDescent="0.25">
      <c r="A163" s="13" t="str">
        <f>'Реестр бюджетных рисков'!A170</f>
        <v>10.8.1</v>
      </c>
      <c r="B163" s="13" t="str">
        <f>'Реестр бюджетных рисков'!B170</f>
        <v>Составление проекта федерального бюджета</v>
      </c>
      <c r="C163" s="13" t="str">
        <f>'Реестр бюджетных рисков'!D170</f>
        <v>Несвоевременное подписание (отсутствие) уточненных проектов бюджетной сметы, ОПСП</v>
      </c>
      <c r="D163" s="13" t="str">
        <f>'Реестр бюджетных рисков'!G170</f>
        <v>да</v>
      </c>
      <c r="E163" s="45" t="s">
        <v>95</v>
      </c>
      <c r="F163" s="45">
        <v>0</v>
      </c>
      <c r="G163" s="45" t="s">
        <v>95</v>
      </c>
      <c r="H163" s="45">
        <v>0</v>
      </c>
      <c r="I163" s="13">
        <f t="shared" si="2"/>
        <v>0</v>
      </c>
      <c r="J163"/>
      <c r="K163"/>
      <c r="L163"/>
      <c r="Y163"/>
    </row>
    <row r="164" spans="1:25" s="20" customFormat="1" ht="31.5" x14ac:dyDescent="0.25">
      <c r="A164" s="13" t="str">
        <f>'Реестр бюджетных рисков'!A171</f>
        <v>10.8.2</v>
      </c>
      <c r="B164" s="13" t="str">
        <f>'Реестр бюджетных рисков'!B171</f>
        <v>Составление проекта федерального бюджета</v>
      </c>
      <c r="C164" s="13" t="str">
        <f>'Реестр бюджетных рисков'!D171</f>
        <v>Некорректное (неполное) указание сведений в уточненных проектах бюджетной сметы, ОПСП</v>
      </c>
      <c r="D164" s="13" t="str">
        <f>'Реестр бюджетных рисков'!G171</f>
        <v>да</v>
      </c>
      <c r="E164" s="45" t="s">
        <v>95</v>
      </c>
      <c r="F164" s="45">
        <v>0</v>
      </c>
      <c r="G164" s="45" t="s">
        <v>95</v>
      </c>
      <c r="H164" s="45">
        <v>0</v>
      </c>
      <c r="I164" s="13">
        <f t="shared" si="2"/>
        <v>0</v>
      </c>
      <c r="J164"/>
      <c r="K164"/>
      <c r="L164"/>
      <c r="Y164"/>
    </row>
    <row r="165" spans="1:25" s="20" customFormat="1" ht="31.5" x14ac:dyDescent="0.25">
      <c r="A165" s="13" t="str">
        <f>'Реестр бюджетных рисков'!A172</f>
        <v>10.8.3</v>
      </c>
      <c r="B165" s="13" t="str">
        <f>'Реестр бюджетных рисков'!B172</f>
        <v>Составление проекта федерального бюджета</v>
      </c>
      <c r="C165" s="13" t="str">
        <f>'Реестр бюджетных рисков'!D172</f>
        <v>Несоответствие уточненных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v>
      </c>
      <c r="D165" s="13" t="str">
        <f>'Реестр бюджетных рисков'!G172</f>
        <v>да</v>
      </c>
      <c r="E165" s="45" t="s">
        <v>95</v>
      </c>
      <c r="F165" s="45">
        <v>0</v>
      </c>
      <c r="G165" s="45" t="s">
        <v>95</v>
      </c>
      <c r="H165" s="45">
        <v>0</v>
      </c>
      <c r="I165" s="13">
        <f t="shared" si="2"/>
        <v>0</v>
      </c>
      <c r="J165"/>
      <c r="K165"/>
      <c r="L165"/>
      <c r="Y165"/>
    </row>
    <row r="166" spans="1:25" s="20" customFormat="1" ht="31.5" x14ac:dyDescent="0.25">
      <c r="A166" s="13" t="str">
        <f>'Реестр бюджетных рисков'!A173</f>
        <v>10.9.1</v>
      </c>
      <c r="B166" s="13" t="str">
        <f>'Реестр бюджетных рисков'!B173</f>
        <v>Составление проекта федерального бюджета</v>
      </c>
      <c r="C166" s="13" t="str">
        <f>'Реестр бюджетных рисков'!D173</f>
        <v>Несвоевременное принятие (направление информации об отклонении, направление ГРБС свода) уточненных проектов бюджетной сметы, ОПСП</v>
      </c>
      <c r="D166" s="13" t="str">
        <f>'Реестр бюджетных рисков'!G173</f>
        <v>да</v>
      </c>
      <c r="E166" s="45" t="s">
        <v>95</v>
      </c>
      <c r="F166" s="45">
        <v>0</v>
      </c>
      <c r="G166" s="45" t="s">
        <v>95</v>
      </c>
      <c r="H166" s="45">
        <v>0</v>
      </c>
      <c r="I166" s="13">
        <f t="shared" si="2"/>
        <v>0</v>
      </c>
      <c r="J166"/>
      <c r="K166"/>
      <c r="L166"/>
      <c r="Y166"/>
    </row>
    <row r="167" spans="1:25" s="20" customFormat="1" ht="31.5" x14ac:dyDescent="0.25">
      <c r="A167" s="13" t="str">
        <f>'Реестр бюджетных рисков'!A174</f>
        <v>10.9.2</v>
      </c>
      <c r="B167" s="13" t="str">
        <f>'Реестр бюджетных рисков'!B174</f>
        <v>Составление проекта федерального бюджета</v>
      </c>
      <c r="C167" s="13" t="str">
        <f>'Реестр бюджетных рисков'!D174</f>
        <v>Некорректное (неполное) указание сведений в согласованных уточненных проектах бюджетной сметы, ОПСП</v>
      </c>
      <c r="D167" s="13" t="str">
        <f>'Реестр бюджетных рисков'!G174</f>
        <v>да</v>
      </c>
      <c r="E167" s="45" t="s">
        <v>95</v>
      </c>
      <c r="F167" s="45">
        <v>0</v>
      </c>
      <c r="G167" s="45" t="s">
        <v>95</v>
      </c>
      <c r="H167" s="45">
        <v>0</v>
      </c>
      <c r="I167" s="13">
        <f t="shared" si="2"/>
        <v>0</v>
      </c>
      <c r="J167"/>
      <c r="K167"/>
      <c r="L167"/>
      <c r="Y167"/>
    </row>
    <row r="168" spans="1:25" s="20" customFormat="1" ht="31.5" x14ac:dyDescent="0.25">
      <c r="A168" s="13" t="str">
        <f>'Реестр бюджетных рисков'!A175</f>
        <v>10.9.3</v>
      </c>
      <c r="B168" s="13" t="str">
        <f>'Реестр бюджетных рисков'!B175</f>
        <v>Составление проекта федерального бюджета</v>
      </c>
      <c r="C168" s="13" t="str">
        <f>'Реестр бюджетных рисков'!D175</f>
        <v>Несоответствие согласованных уточненных проектов бюджетной сметы, ОПСП показателям проекта плана-графика закупок (мероприятий по информатизации, расходов на осуществление капитальных вложений)</v>
      </c>
      <c r="D168" s="13" t="str">
        <f>'Реестр бюджетных рисков'!G175</f>
        <v>да</v>
      </c>
      <c r="E168" s="45" t="s">
        <v>95</v>
      </c>
      <c r="F168" s="45">
        <v>0</v>
      </c>
      <c r="G168" s="45" t="s">
        <v>95</v>
      </c>
      <c r="H168" s="45">
        <v>0</v>
      </c>
      <c r="I168" s="13">
        <f t="shared" si="2"/>
        <v>0</v>
      </c>
      <c r="J168"/>
      <c r="K168"/>
      <c r="L168"/>
      <c r="Y168"/>
    </row>
    <row r="169" spans="1:25" s="20" customFormat="1" ht="31.5" x14ac:dyDescent="0.25">
      <c r="A169" s="13" t="str">
        <f>'Реестр бюджетных рисков'!A176</f>
        <v>10.10.1</v>
      </c>
      <c r="B169" s="13" t="str">
        <f>'Реестр бюджетных рисков'!B176</f>
        <v>Составление проекта федерального бюджета</v>
      </c>
      <c r="C169" s="13" t="str">
        <f>'Реестр бюджетных рисков'!D176</f>
        <v>Отсутствие факта утверждения уточненных по решению ГРБС проектов бюджетной сметы, ОПСП (принятых ГР(Р)БС)</v>
      </c>
      <c r="D169" s="13" t="str">
        <f>'Реестр бюджетных рисков'!G176</f>
        <v>да</v>
      </c>
      <c r="E169" s="45" t="s">
        <v>95</v>
      </c>
      <c r="F169" s="45">
        <v>0</v>
      </c>
      <c r="G169" s="45" t="s">
        <v>95</v>
      </c>
      <c r="H169" s="45">
        <v>0</v>
      </c>
      <c r="I169" s="13">
        <f t="shared" si="2"/>
        <v>0</v>
      </c>
      <c r="J169"/>
      <c r="K169"/>
      <c r="L169"/>
      <c r="Y169"/>
    </row>
    <row r="170" spans="1:25" s="20" customFormat="1" ht="15.75" x14ac:dyDescent="0.25">
      <c r="A170" s="13" t="str">
        <f>'Реестр бюджетных рисков'!A177</f>
        <v>10.11.1</v>
      </c>
      <c r="B170" s="13" t="str">
        <f>'Реестр бюджетных рисков'!B177</f>
        <v>Доведение ЛБО</v>
      </c>
      <c r="C170" s="13" t="str">
        <f>'Реестр бюджетных рисков'!D177</f>
        <v>Несвоевременное направление (отсутствие) изменений ОПСП</v>
      </c>
      <c r="D170" s="13" t="str">
        <f>'Реестр бюджетных рисков'!G177</f>
        <v>да</v>
      </c>
      <c r="E170" s="45" t="s">
        <v>95</v>
      </c>
      <c r="F170" s="45">
        <v>0</v>
      </c>
      <c r="G170" s="45" t="s">
        <v>95</v>
      </c>
      <c r="H170" s="45">
        <v>0</v>
      </c>
      <c r="I170" s="13">
        <f t="shared" si="2"/>
        <v>0</v>
      </c>
      <c r="J170"/>
      <c r="K170"/>
      <c r="L170"/>
      <c r="Y170"/>
    </row>
    <row r="171" spans="1:25" s="20" customFormat="1" ht="15.75" x14ac:dyDescent="0.25">
      <c r="A171" s="13" t="str">
        <f>'Реестр бюджетных рисков'!A178</f>
        <v>10.11.2</v>
      </c>
      <c r="B171" s="13" t="str">
        <f>'Реестр бюджетных рисков'!B178</f>
        <v>Доведение ЛБО</v>
      </c>
      <c r="C171" s="13" t="str">
        <f>'Реестр бюджетных рисков'!D178</f>
        <v>Некорректное (неполное) указание сведений в изменениях ОПСП</v>
      </c>
      <c r="D171" s="13" t="str">
        <f>'Реестр бюджетных рисков'!G178</f>
        <v>да</v>
      </c>
      <c r="E171" s="45" t="s">
        <v>95</v>
      </c>
      <c r="F171" s="45">
        <v>0</v>
      </c>
      <c r="G171" s="45" t="s">
        <v>95</v>
      </c>
      <c r="H171" s="45">
        <v>0</v>
      </c>
      <c r="I171" s="13">
        <f t="shared" si="2"/>
        <v>0</v>
      </c>
      <c r="J171"/>
      <c r="K171"/>
      <c r="L171"/>
      <c r="Y171"/>
    </row>
    <row r="172" spans="1:25" s="20" customFormat="1" ht="31.5" x14ac:dyDescent="0.25">
      <c r="A172" s="13" t="str">
        <f>'Реестр бюджетных рисков'!A179</f>
        <v>10.11.3</v>
      </c>
      <c r="B172" s="13" t="str">
        <f>'Реестр бюджетных рисков'!B179</f>
        <v>Доведение ЛБО</v>
      </c>
      <c r="C172" s="13" t="str">
        <f>'Реестр бюджетных рисков'!D179</f>
        <v>Несоответствие данных изменений ОПСП показателям плана-графика закупок (мероприятий по информатизации, расходов на осуществление капитальных вложений)</v>
      </c>
      <c r="D172" s="13" t="str">
        <f>'Реестр бюджетных рисков'!G179</f>
        <v>да</v>
      </c>
      <c r="E172" s="45" t="s">
        <v>95</v>
      </c>
      <c r="F172" s="45">
        <v>0</v>
      </c>
      <c r="G172" s="45" t="s">
        <v>95</v>
      </c>
      <c r="H172" s="45">
        <v>0</v>
      </c>
      <c r="I172" s="13">
        <f t="shared" si="2"/>
        <v>0</v>
      </c>
      <c r="J172"/>
      <c r="K172"/>
      <c r="L172"/>
      <c r="Y172"/>
    </row>
    <row r="173" spans="1:25" s="20" customFormat="1" ht="15.75" x14ac:dyDescent="0.25">
      <c r="A173" s="13" t="str">
        <f>'Реестр бюджетных рисков'!A180</f>
        <v>10.12.1</v>
      </c>
      <c r="B173" s="13" t="str">
        <f>'Реестр бюджетных рисков'!B180</f>
        <v>Доведение ЛБО</v>
      </c>
      <c r="C173" s="13" t="str">
        <f>'Реестр бюджетных рисков'!D180</f>
        <v>Несвоевременное принятие (направление информации об отклонении, направление ГРБС свода) изменений ОПСП, бюджетной сметы</v>
      </c>
      <c r="D173" s="13" t="str">
        <f>'Реестр бюджетных рисков'!G180</f>
        <v>да</v>
      </c>
      <c r="E173" s="45" t="s">
        <v>95</v>
      </c>
      <c r="F173" s="45">
        <v>0</v>
      </c>
      <c r="G173" s="45" t="s">
        <v>95</v>
      </c>
      <c r="H173" s="45">
        <v>0</v>
      </c>
      <c r="I173" s="13">
        <f t="shared" si="2"/>
        <v>0</v>
      </c>
      <c r="J173"/>
      <c r="K173"/>
      <c r="L173"/>
      <c r="Y173"/>
    </row>
    <row r="174" spans="1:25" s="20" customFormat="1" ht="15.75" x14ac:dyDescent="0.25">
      <c r="A174" s="13" t="str">
        <f>'Реестр бюджетных рисков'!A181</f>
        <v>10.12.2</v>
      </c>
      <c r="B174" s="13" t="str">
        <f>'Реестр бюджетных рисков'!B181</f>
        <v>Доведение ЛБО</v>
      </c>
      <c r="C174" s="13" t="str">
        <f>'Реестр бюджетных рисков'!D181</f>
        <v>Некорректное (неполное) указание сведений в согласованных изменениях ОПСП, бюджетной сметы</v>
      </c>
      <c r="D174" s="13" t="str">
        <f>'Реестр бюджетных рисков'!G181</f>
        <v>да</v>
      </c>
      <c r="E174" s="45" t="s">
        <v>95</v>
      </c>
      <c r="F174" s="45">
        <v>0</v>
      </c>
      <c r="G174" s="45" t="s">
        <v>95</v>
      </c>
      <c r="H174" s="45">
        <v>0</v>
      </c>
      <c r="I174" s="13">
        <f t="shared" si="2"/>
        <v>0</v>
      </c>
      <c r="J174"/>
      <c r="K174"/>
      <c r="L174"/>
      <c r="Y174"/>
    </row>
    <row r="175" spans="1:25" s="20" customFormat="1" ht="31.5" x14ac:dyDescent="0.25">
      <c r="A175" s="13" t="str">
        <f>'Реестр бюджетных рисков'!A182</f>
        <v>10.12.3</v>
      </c>
      <c r="B175" s="13" t="str">
        <f>'Реестр бюджетных рисков'!B182</f>
        <v>Доведение ЛБО</v>
      </c>
      <c r="C175" s="13" t="str">
        <f>'Реестр бюджетных рисков'!D182</f>
        <v>Несоответствие согласованных изменений ОПСП, бюджетной сметы показателям плана-графика закупок (мероприятий по информатизации, расходов на осуществление капитальных вложений)</v>
      </c>
      <c r="D175" s="13" t="str">
        <f>'Реестр бюджетных рисков'!G182</f>
        <v>да</v>
      </c>
      <c r="E175" s="45" t="s">
        <v>95</v>
      </c>
      <c r="F175" s="45">
        <v>0</v>
      </c>
      <c r="G175" s="45" t="s">
        <v>95</v>
      </c>
      <c r="H175" s="45">
        <v>0</v>
      </c>
      <c r="I175" s="13">
        <f t="shared" si="2"/>
        <v>0</v>
      </c>
      <c r="J175"/>
      <c r="K175"/>
      <c r="L175"/>
      <c r="Y175"/>
    </row>
    <row r="176" spans="1:25" s="20" customFormat="1" ht="15.75" x14ac:dyDescent="0.25">
      <c r="A176" s="13" t="str">
        <f>'Реестр бюджетных рисков'!A183</f>
        <v>10.13.1</v>
      </c>
      <c r="B176" s="13" t="str">
        <f>'Реестр бюджетных рисков'!B183</f>
        <v>Доведение ЛБО</v>
      </c>
      <c r="C176" s="13" t="str">
        <f>'Реестр бюджетных рисков'!D183</f>
        <v>Несвоевременное направление (отсутствие) уточненных после отклонения изменений ОПСП, бюджетной сметы</v>
      </c>
      <c r="D176" s="13" t="str">
        <f>'Реестр бюджетных рисков'!G183</f>
        <v>да</v>
      </c>
      <c r="E176" s="45" t="s">
        <v>95</v>
      </c>
      <c r="F176" s="45">
        <v>0</v>
      </c>
      <c r="G176" s="45" t="s">
        <v>95</v>
      </c>
      <c r="H176" s="45">
        <v>0</v>
      </c>
      <c r="I176" s="13">
        <f t="shared" si="2"/>
        <v>0</v>
      </c>
      <c r="J176"/>
      <c r="K176"/>
      <c r="L176"/>
      <c r="Y176"/>
    </row>
    <row r="177" spans="1:25" s="20" customFormat="1" ht="15.75" x14ac:dyDescent="0.25">
      <c r="A177" s="13" t="str">
        <f>'Реестр бюджетных рисков'!A184</f>
        <v>10.13.2</v>
      </c>
      <c r="B177" s="13" t="str">
        <f>'Реестр бюджетных рисков'!B184</f>
        <v>Доведение ЛБО</v>
      </c>
      <c r="C177" s="13" t="str">
        <f>'Реестр бюджетных рисков'!D184</f>
        <v>Некорректное (неполное) указание сведений в изменениях ОПСП, бюджетной сметы</v>
      </c>
      <c r="D177" s="13" t="str">
        <f>'Реестр бюджетных рисков'!G184</f>
        <v>да</v>
      </c>
      <c r="E177" s="45" t="s">
        <v>95</v>
      </c>
      <c r="F177" s="45">
        <v>0</v>
      </c>
      <c r="G177" s="45" t="s">
        <v>95</v>
      </c>
      <c r="H177" s="45">
        <v>0</v>
      </c>
      <c r="I177" s="13">
        <f t="shared" si="2"/>
        <v>0</v>
      </c>
      <c r="J177"/>
      <c r="K177"/>
      <c r="L177"/>
      <c r="Y177"/>
    </row>
    <row r="178" spans="1:25" s="20" customFormat="1" ht="31.5" x14ac:dyDescent="0.25">
      <c r="A178" s="13" t="str">
        <f>'Реестр бюджетных рисков'!A185</f>
        <v>10.13.3</v>
      </c>
      <c r="B178" s="13" t="str">
        <f>'Реестр бюджетных рисков'!B185</f>
        <v>Доведение ЛБО</v>
      </c>
      <c r="C178" s="13" t="str">
        <f>'Реестр бюджетных рисков'!D185</f>
        <v>Несоответствие данных изменений ОПСП, бюджетной сметы показателям плана-графика закупок (мероприятий по информатизации, расходов на осуществление капитальных вложений)</v>
      </c>
      <c r="D178" s="13" t="str">
        <f>'Реестр бюджетных рисков'!G185</f>
        <v>да</v>
      </c>
      <c r="E178" s="45" t="s">
        <v>95</v>
      </c>
      <c r="F178" s="45">
        <v>0</v>
      </c>
      <c r="G178" s="45" t="s">
        <v>95</v>
      </c>
      <c r="H178" s="45">
        <v>0</v>
      </c>
      <c r="I178" s="13">
        <f t="shared" si="2"/>
        <v>0</v>
      </c>
      <c r="J178"/>
      <c r="K178"/>
      <c r="L178"/>
      <c r="Y178"/>
    </row>
    <row r="179" spans="1:25" s="20" customFormat="1" ht="15.75" x14ac:dyDescent="0.25">
      <c r="A179" s="13" t="str">
        <f>'Реестр бюджетных рисков'!A186</f>
        <v>10.14.1</v>
      </c>
      <c r="B179" s="13" t="str">
        <f>'Реестр бюджетных рисков'!B186</f>
        <v>Доведение ЛБО</v>
      </c>
      <c r="C179" s="13" t="str">
        <f>'Реестр бюджетных рисков'!D186</f>
        <v>Несвоевременное утверждение (отсутствие) бюджетной сметы, изменений бюджетной сметы и ОПСП</v>
      </c>
      <c r="D179" s="13" t="str">
        <f>'Реестр бюджетных рисков'!G186</f>
        <v>да</v>
      </c>
      <c r="E179" s="45" t="s">
        <v>95</v>
      </c>
      <c r="F179" s="45">
        <v>0</v>
      </c>
      <c r="G179" s="45" t="s">
        <v>95</v>
      </c>
      <c r="H179" s="45">
        <v>0</v>
      </c>
      <c r="I179" s="13">
        <f t="shared" si="2"/>
        <v>0</v>
      </c>
      <c r="J179"/>
      <c r="K179"/>
      <c r="L179"/>
      <c r="Y179"/>
    </row>
    <row r="180" spans="1:25" s="20" customFormat="1" ht="47.25" x14ac:dyDescent="0.25">
      <c r="A180" s="13" t="str">
        <f>'Реестр бюджетных рисков'!A187</f>
        <v>10.15.1</v>
      </c>
      <c r="B180" s="13" t="str">
        <f>'Реестр бюджетных рисков'!B187</f>
        <v>Ведение СБР, исполнение федерального бюджета</v>
      </c>
      <c r="C180" s="13" t="str">
        <f>'Реестр бюджетных рисков'!D187</f>
        <v>Несвоевременное направление (ненаправление) изменений ОПСП</v>
      </c>
      <c r="D180" s="13" t="str">
        <f>'Реестр бюджетных рисков'!G187</f>
        <v>да</v>
      </c>
      <c r="E180" s="45" t="s">
        <v>95</v>
      </c>
      <c r="F180" s="45">
        <v>0</v>
      </c>
      <c r="G180" s="45" t="s">
        <v>95</v>
      </c>
      <c r="H180" s="45">
        <v>0</v>
      </c>
      <c r="I180" s="13">
        <f t="shared" si="2"/>
        <v>0</v>
      </c>
      <c r="J180"/>
      <c r="K180"/>
      <c r="L180"/>
      <c r="Y180"/>
    </row>
    <row r="181" spans="1:25" s="20" customFormat="1" ht="47.25" x14ac:dyDescent="0.25">
      <c r="A181" s="13" t="str">
        <f>'Реестр бюджетных рисков'!A188</f>
        <v>10.15.2</v>
      </c>
      <c r="B181" s="13" t="str">
        <f>'Реестр бюджетных рисков'!B188</f>
        <v>Ведение СБР, исполнение федерального бюджета</v>
      </c>
      <c r="C181" s="13" t="str">
        <f>'Реестр бюджетных рисков'!D188</f>
        <v>Некорректное (неполное) указание сведений в изменениях ОПСП</v>
      </c>
      <c r="D181" s="13" t="str">
        <f>'Реестр бюджетных рисков'!G188</f>
        <v>да</v>
      </c>
      <c r="E181" s="45" t="s">
        <v>95</v>
      </c>
      <c r="F181" s="45">
        <v>0</v>
      </c>
      <c r="G181" s="45" t="s">
        <v>95</v>
      </c>
      <c r="H181" s="45">
        <v>0</v>
      </c>
      <c r="I181" s="13">
        <f t="shared" si="2"/>
        <v>0</v>
      </c>
      <c r="J181"/>
      <c r="K181"/>
      <c r="L181"/>
      <c r="Y181"/>
    </row>
    <row r="182" spans="1:25" s="20" customFormat="1" ht="31.5" x14ac:dyDescent="0.25">
      <c r="A182" s="13" t="str">
        <f>'Реестр бюджетных рисков'!A189</f>
        <v>10.16.1</v>
      </c>
      <c r="B182" s="13" t="str">
        <f>'Реестр бюджетных рисков'!B189</f>
        <v>Исполнение федерального бюджета</v>
      </c>
      <c r="C182" s="13" t="str">
        <f>'Реестр бюджетных рисков'!D189</f>
        <v>Несвоевременное направление (ненаправление) изменений ОПСП</v>
      </c>
      <c r="D182" s="13" t="str">
        <f>'Реестр бюджетных рисков'!G189</f>
        <v>да</v>
      </c>
      <c r="E182" s="45" t="s">
        <v>95</v>
      </c>
      <c r="F182" s="45">
        <v>0</v>
      </c>
      <c r="G182" s="45" t="s">
        <v>95</v>
      </c>
      <c r="H182" s="45">
        <v>0</v>
      </c>
      <c r="I182" s="13">
        <f t="shared" si="2"/>
        <v>0</v>
      </c>
      <c r="J182"/>
      <c r="K182"/>
      <c r="L182"/>
      <c r="Y182"/>
    </row>
    <row r="183" spans="1:25" s="20" customFormat="1" ht="31.5" x14ac:dyDescent="0.25">
      <c r="A183" s="13" t="str">
        <f>'Реестр бюджетных рисков'!A190</f>
        <v>10.16.2</v>
      </c>
      <c r="B183" s="13" t="str">
        <f>'Реестр бюджетных рисков'!B190</f>
        <v>Исполнение федерального бюджета</v>
      </c>
      <c r="C183" s="13" t="str">
        <f>'Реестр бюджетных рисков'!D190</f>
        <v>Некорректное (неполное) указание сведений в изменениях ОПСП</v>
      </c>
      <c r="D183" s="13" t="str">
        <f>'Реестр бюджетных рисков'!G190</f>
        <v>да</v>
      </c>
      <c r="E183" s="45" t="s">
        <v>95</v>
      </c>
      <c r="F183" s="45">
        <v>0</v>
      </c>
      <c r="G183" s="45" t="s">
        <v>95</v>
      </c>
      <c r="H183" s="45">
        <v>0</v>
      </c>
      <c r="I183" s="13">
        <f t="shared" si="2"/>
        <v>0</v>
      </c>
      <c r="J183"/>
      <c r="K183"/>
      <c r="L183"/>
      <c r="Y183"/>
    </row>
    <row r="184" spans="1:25" s="20" customFormat="1" ht="31.5" x14ac:dyDescent="0.25">
      <c r="A184" s="13" t="str">
        <f>'Реестр бюджетных рисков'!A191</f>
        <v>10.17.1</v>
      </c>
      <c r="B184" s="13" t="str">
        <f>'Реестр бюджетных рисков'!B191</f>
        <v>Исполнение федерального бюджета</v>
      </c>
      <c r="C184" s="13" t="str">
        <f>'Реестр бюджетных рисков'!D191</f>
        <v>Несвоевременное принятие (направление информации об отклонении, направление ГРБС свода) изменений ОПСП</v>
      </c>
      <c r="D184" s="13" t="str">
        <f>'Реестр бюджетных рисков'!G191</f>
        <v>да</v>
      </c>
      <c r="E184" s="45" t="s">
        <v>95</v>
      </c>
      <c r="F184" s="45">
        <v>0</v>
      </c>
      <c r="G184" s="45" t="s">
        <v>95</v>
      </c>
      <c r="H184" s="45">
        <v>0</v>
      </c>
      <c r="I184" s="13">
        <f t="shared" si="2"/>
        <v>0</v>
      </c>
      <c r="J184"/>
      <c r="K184"/>
      <c r="L184"/>
      <c r="Y184"/>
    </row>
    <row r="185" spans="1:25" s="20" customFormat="1" ht="31.5" x14ac:dyDescent="0.25">
      <c r="A185" s="13" t="str">
        <f>'Реестр бюджетных рисков'!A192</f>
        <v>10.17.2</v>
      </c>
      <c r="B185" s="13" t="str">
        <f>'Реестр бюджетных рисков'!B192</f>
        <v>Исполнение федерального бюджета</v>
      </c>
      <c r="C185" s="13" t="str">
        <f>'Реестр бюджетных рисков'!D192</f>
        <v>Некорректное (неполное) указание сведений в согласованных изменениях ОПСП</v>
      </c>
      <c r="D185" s="13" t="str">
        <f>'Реестр бюджетных рисков'!G192</f>
        <v>да</v>
      </c>
      <c r="E185" s="45" t="s">
        <v>95</v>
      </c>
      <c r="F185" s="45">
        <v>0</v>
      </c>
      <c r="G185" s="45" t="s">
        <v>95</v>
      </c>
      <c r="H185" s="45">
        <v>0</v>
      </c>
      <c r="I185" s="13">
        <f t="shared" si="2"/>
        <v>0</v>
      </c>
      <c r="J185"/>
      <c r="K185"/>
      <c r="L185"/>
      <c r="Y185"/>
    </row>
    <row r="186" spans="1:25" s="20" customFormat="1" ht="31.5" x14ac:dyDescent="0.25">
      <c r="A186" s="13" t="str">
        <f>'Реестр бюджетных рисков'!A193</f>
        <v>10.17.3</v>
      </c>
      <c r="B186" s="13" t="str">
        <f>'Реестр бюджетных рисков'!B193</f>
        <v>Исполнение федерального бюджета</v>
      </c>
      <c r="C186" s="13" t="str">
        <f>'Реестр бюджетных рисков'!D193</f>
        <v>Несоответствие согласованных изменений ОПСП показателям плана-графика закупок (мероприятий по информатизации, расходов на осуществление капитальных вложений)</v>
      </c>
      <c r="D186" s="13" t="str">
        <f>'Реестр бюджетных рисков'!G193</f>
        <v>да</v>
      </c>
      <c r="E186" s="45" t="s">
        <v>95</v>
      </c>
      <c r="F186" s="45">
        <v>0</v>
      </c>
      <c r="G186" s="45" t="s">
        <v>95</v>
      </c>
      <c r="H186" s="45">
        <v>0</v>
      </c>
      <c r="I186" s="13">
        <f t="shared" si="2"/>
        <v>0</v>
      </c>
      <c r="J186"/>
      <c r="K186"/>
      <c r="L186"/>
      <c r="Y186"/>
    </row>
    <row r="187" spans="1:25" s="20" customFormat="1" ht="31.5" x14ac:dyDescent="0.25">
      <c r="A187" s="13" t="str">
        <f>'Реестр бюджетных рисков'!A194</f>
        <v>10.18.1</v>
      </c>
      <c r="B187" s="13" t="str">
        <f>'Реестр бюджетных рисков'!B194</f>
        <v>Исполнение федерального бюджета</v>
      </c>
      <c r="C187" s="13" t="str">
        <f>'Реестр бюджетных рисков'!D194</f>
        <v>Несвоевременное направление (ненаправление) изменений ОПСП</v>
      </c>
      <c r="D187" s="13" t="str">
        <f>'Реестр бюджетных рисков'!G194</f>
        <v>да</v>
      </c>
      <c r="E187" s="45" t="s">
        <v>95</v>
      </c>
      <c r="F187" s="45">
        <v>0</v>
      </c>
      <c r="G187" s="45" t="s">
        <v>95</v>
      </c>
      <c r="H187" s="45">
        <v>0</v>
      </c>
      <c r="I187" s="13">
        <f t="shared" si="2"/>
        <v>0</v>
      </c>
      <c r="J187"/>
      <c r="K187"/>
      <c r="L187"/>
      <c r="Y187"/>
    </row>
    <row r="188" spans="1:25" s="20" customFormat="1" ht="31.5" x14ac:dyDescent="0.25">
      <c r="A188" s="13" t="str">
        <f>'Реестр бюджетных рисков'!A195</f>
        <v>10.18.2</v>
      </c>
      <c r="B188" s="13" t="str">
        <f>'Реестр бюджетных рисков'!B195</f>
        <v>Исполнение федерального бюджета</v>
      </c>
      <c r="C188" s="13" t="str">
        <f>'Реестр бюджетных рисков'!D195</f>
        <v>Некорректное (неполное) указание сведений в изменениях ОПСП</v>
      </c>
      <c r="D188" s="13" t="str">
        <f>'Реестр бюджетных рисков'!G195</f>
        <v>да</v>
      </c>
      <c r="E188" s="45" t="s">
        <v>95</v>
      </c>
      <c r="F188" s="45">
        <v>0</v>
      </c>
      <c r="G188" s="45" t="s">
        <v>95</v>
      </c>
      <c r="H188" s="45">
        <v>0</v>
      </c>
      <c r="I188" s="13">
        <f t="shared" si="2"/>
        <v>0</v>
      </c>
      <c r="J188"/>
      <c r="K188"/>
      <c r="L188"/>
      <c r="Y188"/>
    </row>
    <row r="189" spans="1:25" s="20" customFormat="1" ht="31.5" x14ac:dyDescent="0.25">
      <c r="A189" s="13" t="str">
        <f>'Реестр бюджетных рисков'!A196</f>
        <v>10.18.3</v>
      </c>
      <c r="B189" s="13" t="str">
        <f>'Реестр бюджетных рисков'!B196</f>
        <v>Исполнение федерального бюджета</v>
      </c>
      <c r="C189" s="13" t="str">
        <f>'Реестр бюджетных рисков'!D196</f>
        <v>Несоответствие изменений ОПСП показателям плана-графика закупок (мероприятий по информатизации, расходов на осуществление капитальных вложений)</v>
      </c>
      <c r="D189" s="13" t="str">
        <f>'Реестр бюджетных рисков'!G196</f>
        <v>да</v>
      </c>
      <c r="E189" s="45" t="s">
        <v>95</v>
      </c>
      <c r="F189" s="45">
        <v>0</v>
      </c>
      <c r="G189" s="45" t="s">
        <v>95</v>
      </c>
      <c r="H189" s="45">
        <v>0</v>
      </c>
      <c r="I189" s="13">
        <f t="shared" si="2"/>
        <v>0</v>
      </c>
      <c r="J189"/>
      <c r="K189"/>
      <c r="L189"/>
      <c r="Y189"/>
    </row>
    <row r="190" spans="1:25" s="20" customFormat="1" ht="31.5" x14ac:dyDescent="0.25">
      <c r="A190" s="13" t="str">
        <f>'Реестр бюджетных рисков'!A197</f>
        <v>10.19.1</v>
      </c>
      <c r="B190" s="13" t="str">
        <f>'Реестр бюджетных рисков'!B197</f>
        <v>Исполнение федерального бюджета</v>
      </c>
      <c r="C190" s="13" t="str">
        <f>'Реестр бюджетных рисков'!D197</f>
        <v>Несвоевременное утверждение (отсутствие) изменений ОПСП, бюджетной сметы</v>
      </c>
      <c r="D190" s="13" t="str">
        <f>'Реестр бюджетных рисков'!G197</f>
        <v>да</v>
      </c>
      <c r="E190" s="45" t="s">
        <v>95</v>
      </c>
      <c r="F190" s="45">
        <v>0</v>
      </c>
      <c r="G190" s="45" t="s">
        <v>95</v>
      </c>
      <c r="H190" s="45">
        <v>0</v>
      </c>
      <c r="I190" s="13">
        <f t="shared" si="2"/>
        <v>0</v>
      </c>
      <c r="J190"/>
      <c r="K190"/>
      <c r="L190"/>
      <c r="Y190"/>
    </row>
    <row r="191" spans="1:25" s="20" customFormat="1" ht="31.5" x14ac:dyDescent="0.25">
      <c r="A191" s="13" t="str">
        <f>'Реестр бюджетных рисков'!A198</f>
        <v>10.19.2</v>
      </c>
      <c r="B191" s="13" t="str">
        <f>'Реестр бюджетных рисков'!B198</f>
        <v>Исполнение федерального бюджета</v>
      </c>
      <c r="C191" s="13" t="str">
        <f>'Реестр бюджетных рисков'!D198</f>
        <v>Некорректное (неполное) указание сведений в изменениях ОПСП, бюджетной сметы</v>
      </c>
      <c r="D191" s="13" t="str">
        <f>'Реестр бюджетных рисков'!G198</f>
        <v>да</v>
      </c>
      <c r="E191" s="45" t="s">
        <v>95</v>
      </c>
      <c r="F191" s="45">
        <v>0</v>
      </c>
      <c r="G191" s="45" t="s">
        <v>95</v>
      </c>
      <c r="H191" s="45">
        <v>0</v>
      </c>
      <c r="I191" s="13">
        <f t="shared" si="2"/>
        <v>0</v>
      </c>
      <c r="J191"/>
      <c r="K191"/>
      <c r="L191"/>
      <c r="Y191"/>
    </row>
    <row r="192" spans="1:25" s="20" customFormat="1" ht="31.5" x14ac:dyDescent="0.25">
      <c r="A192" s="13" t="str">
        <f>'Реестр бюджетных рисков'!A199</f>
        <v>10.20.1</v>
      </c>
      <c r="B192" s="13" t="str">
        <f>'Реестр бюджетных рисков'!B199</f>
        <v>Исполнение федерального бюджета</v>
      </c>
      <c r="C192" s="13" t="str">
        <f>'Реестр бюджетных рисков'!D199</f>
        <v>Некорректное (неполное) указание сведений в изменениях ОПСП</v>
      </c>
      <c r="D192" s="13" t="str">
        <f>'Реестр бюджетных рисков'!G199</f>
        <v>да</v>
      </c>
      <c r="E192" s="45" t="s">
        <v>95</v>
      </c>
      <c r="F192" s="45">
        <v>0</v>
      </c>
      <c r="G192" s="45" t="s">
        <v>95</v>
      </c>
      <c r="H192" s="45">
        <v>0</v>
      </c>
      <c r="I192" s="13">
        <f t="shared" si="2"/>
        <v>0</v>
      </c>
      <c r="J192"/>
      <c r="K192"/>
      <c r="L192"/>
      <c r="Y192"/>
    </row>
    <row r="193" spans="1:25" s="20" customFormat="1" ht="31.5" x14ac:dyDescent="0.25">
      <c r="A193" s="13" t="str">
        <f>'Реестр бюджетных рисков'!A200</f>
        <v>10.20.2</v>
      </c>
      <c r="B193" s="13" t="str">
        <f>'Реестр бюджетных рисков'!B200</f>
        <v>Исполнение федерального бюджета</v>
      </c>
      <c r="C193" s="13" t="str">
        <f>'Реестр бюджетных рисков'!D200</f>
        <v>Несоответствие изменений ОПСП показателям плана-графика закупок (мероприятий по информатизации, расходов на осуществление капитальных вложений)</v>
      </c>
      <c r="D193" s="13" t="str">
        <f>'Реестр бюджетных рисков'!G200</f>
        <v>да</v>
      </c>
      <c r="E193" s="45" t="s">
        <v>95</v>
      </c>
      <c r="F193" s="45">
        <v>0</v>
      </c>
      <c r="G193" s="45" t="s">
        <v>95</v>
      </c>
      <c r="H193" s="45">
        <v>0</v>
      </c>
      <c r="I193" s="13">
        <f t="shared" si="2"/>
        <v>0</v>
      </c>
      <c r="J193"/>
      <c r="K193"/>
      <c r="L193"/>
      <c r="Y193"/>
    </row>
    <row r="194" spans="1:25" s="20" customFormat="1" ht="31.5" x14ac:dyDescent="0.25">
      <c r="A194" s="13" t="str">
        <f>'Реестр бюджетных рисков'!A201</f>
        <v>10.21.1</v>
      </c>
      <c r="B194" s="13" t="str">
        <f>'Реестр бюджетных рисков'!B201</f>
        <v>Исполнение федерального бюджета</v>
      </c>
      <c r="C194" s="13" t="str">
        <f>'Реестр бюджетных рисков'!D201</f>
        <v>Несвоевременное принятие (направление информации об отклонении, направление ГРБС свода) изменений ОПСП</v>
      </c>
      <c r="D194" s="13" t="str">
        <f>'Реестр бюджетных рисков'!G201</f>
        <v>нет</v>
      </c>
      <c r="E194" s="45" t="s">
        <v>95</v>
      </c>
      <c r="F194" s="45">
        <v>0</v>
      </c>
      <c r="G194" s="45" t="s">
        <v>95</v>
      </c>
      <c r="H194" s="45">
        <v>0</v>
      </c>
      <c r="I194" s="13">
        <f t="shared" si="2"/>
        <v>0</v>
      </c>
      <c r="J194"/>
      <c r="K194"/>
      <c r="L194"/>
      <c r="Y194"/>
    </row>
    <row r="195" spans="1:25" s="20" customFormat="1" ht="31.5" x14ac:dyDescent="0.25">
      <c r="A195" s="13" t="str">
        <f>'Реестр бюджетных рисков'!A202</f>
        <v>10.21.2</v>
      </c>
      <c r="B195" s="13" t="str">
        <f>'Реестр бюджетных рисков'!B202</f>
        <v>Исполнение федерального бюджета</v>
      </c>
      <c r="C195" s="13" t="str">
        <f>'Реестр бюджетных рисков'!D202</f>
        <v>Некорректное (неполное) указание сведений в согласованных изменениях ОПСП</v>
      </c>
      <c r="D195" s="13" t="str">
        <f>'Реестр бюджетных рисков'!G202</f>
        <v>нет</v>
      </c>
      <c r="E195" s="45" t="s">
        <v>95</v>
      </c>
      <c r="F195" s="45">
        <v>0</v>
      </c>
      <c r="G195" s="45" t="s">
        <v>95</v>
      </c>
      <c r="H195" s="45">
        <v>0</v>
      </c>
      <c r="I195" s="13">
        <f t="shared" si="2"/>
        <v>0</v>
      </c>
      <c r="J195"/>
      <c r="K195"/>
      <c r="L195"/>
      <c r="Y195"/>
    </row>
    <row r="196" spans="1:25" s="20" customFormat="1" ht="31.5" x14ac:dyDescent="0.25">
      <c r="A196" s="13" t="str">
        <f>'Реестр бюджетных рисков'!A203</f>
        <v>10.21.3</v>
      </c>
      <c r="B196" s="13" t="str">
        <f>'Реестр бюджетных рисков'!B203</f>
        <v>Исполнение федерального бюджета</v>
      </c>
      <c r="C196" s="13" t="str">
        <f>'Реестр бюджетных рисков'!D203</f>
        <v>Несоответствие согласованных изменений ОПСП показателям плана-графика закупок (мероприятий по информатизации, расходов на осуществление капитальных вложений)</v>
      </c>
      <c r="D196" s="13" t="str">
        <f>'Реестр бюджетных рисков'!G203</f>
        <v>нет</v>
      </c>
      <c r="E196" s="45" t="s">
        <v>95</v>
      </c>
      <c r="F196" s="45">
        <v>0</v>
      </c>
      <c r="G196" s="45" t="s">
        <v>95</v>
      </c>
      <c r="H196" s="45">
        <v>0</v>
      </c>
      <c r="I196" s="13">
        <f t="shared" ref="I196:I259" si="3">IF(AND(ISNONTEXT(F196),ISNONTEXT(H196),(D196&lt;&gt;"Х")),IF(IF(F196=0,IF(H196=0,0,"100"),((H196*100/F196)-100))&gt;0,CONCATENATE("+",IF(F196=0,IF(H196=0,0,"100"),((H196*100/F196)-100))),IF(F196=0,IF(H196=0,0,"100"),((H196*100/F196)-100))),"Х")</f>
        <v>0</v>
      </c>
      <c r="J196"/>
      <c r="K196"/>
      <c r="L196"/>
      <c r="Y196"/>
    </row>
    <row r="197" spans="1:25" s="20" customFormat="1" ht="31.5" x14ac:dyDescent="0.25">
      <c r="A197" s="13" t="str">
        <f>'Реестр бюджетных рисков'!A204</f>
        <v>10.22.1</v>
      </c>
      <c r="B197" s="13" t="str">
        <f>'Реестр бюджетных рисков'!B204</f>
        <v>Исполнение федерального бюджета</v>
      </c>
      <c r="C197" s="13" t="str">
        <f>'Реестр бюджетных рисков'!D204</f>
        <v>Несвоевременное уточнение (аннулирование) изменений ОПСП</v>
      </c>
      <c r="D197" s="13" t="str">
        <f>'Реестр бюджетных рисков'!G204</f>
        <v>да</v>
      </c>
      <c r="E197" s="45" t="s">
        <v>95</v>
      </c>
      <c r="F197" s="45">
        <v>0</v>
      </c>
      <c r="G197" s="45" t="s">
        <v>95</v>
      </c>
      <c r="H197" s="45">
        <v>0</v>
      </c>
      <c r="I197" s="13">
        <f t="shared" si="3"/>
        <v>0</v>
      </c>
      <c r="J197"/>
      <c r="K197"/>
      <c r="L197"/>
      <c r="Y197"/>
    </row>
    <row r="198" spans="1:25" s="20" customFormat="1" ht="31.5" x14ac:dyDescent="0.25">
      <c r="A198" s="13" t="str">
        <f>'Реестр бюджетных рисков'!A205</f>
        <v>10.22.2</v>
      </c>
      <c r="B198" s="13" t="str">
        <f>'Реестр бюджетных рисков'!B205</f>
        <v>Исполнение федерального бюджета</v>
      </c>
      <c r="C198" s="13" t="str">
        <f>'Реестр бюджетных рисков'!D205</f>
        <v>Некорректное (неполное) указание сведений в изменениях ОПСП</v>
      </c>
      <c r="D198" s="13" t="str">
        <f>'Реестр бюджетных рисков'!G205</f>
        <v>да</v>
      </c>
      <c r="E198" s="45" t="s">
        <v>95</v>
      </c>
      <c r="F198" s="45">
        <v>0</v>
      </c>
      <c r="G198" s="45" t="s">
        <v>95</v>
      </c>
      <c r="H198" s="45">
        <v>0</v>
      </c>
      <c r="I198" s="13">
        <f t="shared" si="3"/>
        <v>0</v>
      </c>
      <c r="J198"/>
      <c r="K198"/>
      <c r="L198"/>
      <c r="Y198"/>
    </row>
    <row r="199" spans="1:25" s="20" customFormat="1" ht="31.5" x14ac:dyDescent="0.25">
      <c r="A199" s="13" t="str">
        <f>'Реестр бюджетных рисков'!A206</f>
        <v>10.22.3</v>
      </c>
      <c r="B199" s="13" t="str">
        <f>'Реестр бюджетных рисков'!B206</f>
        <v>Исполнение федерального бюджета</v>
      </c>
      <c r="C199" s="13" t="str">
        <f>'Реестр бюджетных рисков'!D206</f>
        <v>Несоответствие изменений ОПСП показателям плана-графика закупок (мероприятий по информатизации, расходов на осуществление капитальных вложений)</v>
      </c>
      <c r="D199" s="13" t="str">
        <f>'Реестр бюджетных рисков'!G206</f>
        <v>да</v>
      </c>
      <c r="E199" s="45" t="s">
        <v>95</v>
      </c>
      <c r="F199" s="45">
        <v>0</v>
      </c>
      <c r="G199" s="45" t="s">
        <v>95</v>
      </c>
      <c r="H199" s="45">
        <v>0</v>
      </c>
      <c r="I199" s="13">
        <f t="shared" si="3"/>
        <v>0</v>
      </c>
      <c r="J199"/>
      <c r="K199"/>
      <c r="L199"/>
      <c r="Y199"/>
    </row>
    <row r="200" spans="1:25" s="20" customFormat="1" ht="31.5" x14ac:dyDescent="0.25">
      <c r="A200" s="13" t="str">
        <f>'Реестр бюджетных рисков'!A207</f>
        <v>10.23.1</v>
      </c>
      <c r="B200" s="13" t="str">
        <f>'Реестр бюджетных рисков'!B207</f>
        <v>Исполнение федерального бюджета</v>
      </c>
      <c r="C200" s="13" t="str">
        <f>'Реестр бюджетных рисков'!D207</f>
        <v>Несвоевременное утверждение (отсутствие) изменений ОПСП</v>
      </c>
      <c r="D200" s="13" t="str">
        <f>'Реестр бюджетных рисков'!G207</f>
        <v>да</v>
      </c>
      <c r="E200" s="45" t="s">
        <v>95</v>
      </c>
      <c r="F200" s="45">
        <v>0</v>
      </c>
      <c r="G200" s="45" t="s">
        <v>95</v>
      </c>
      <c r="H200" s="45">
        <v>0</v>
      </c>
      <c r="I200" s="13">
        <f t="shared" si="3"/>
        <v>0</v>
      </c>
      <c r="J200"/>
      <c r="K200"/>
      <c r="L200"/>
      <c r="Y200"/>
    </row>
    <row r="201" spans="1:25" s="20" customFormat="1" ht="31.5" x14ac:dyDescent="0.25">
      <c r="A201" s="13" t="str">
        <f>'Реестр бюджетных рисков'!A208</f>
        <v>11.1.1</v>
      </c>
      <c r="B201" s="13" t="str">
        <f>'Реестр бюджетных рисков'!B208</f>
        <v>Исполнение федерального бюджета</v>
      </c>
      <c r="C201" s="13" t="str">
        <f>'Реестр бюджетных рисков'!D208</f>
        <v>Несвоевременное представление (непредставление) Прогнозов поступлений по доходам федерального бюджета на текущий финансовый год</v>
      </c>
      <c r="D201" s="13" t="str">
        <f>'Реестр бюджетных рисков'!G208</f>
        <v>да</v>
      </c>
      <c r="E201" s="45" t="s">
        <v>95</v>
      </c>
      <c r="F201" s="45">
        <v>0</v>
      </c>
      <c r="G201" s="45" t="s">
        <v>95</v>
      </c>
      <c r="H201" s="45">
        <v>0</v>
      </c>
      <c r="I201" s="13">
        <f t="shared" si="3"/>
        <v>0</v>
      </c>
      <c r="J201"/>
      <c r="K201"/>
      <c r="L201"/>
      <c r="Y201"/>
    </row>
    <row r="202" spans="1:25" s="20" customFormat="1" ht="31.5" x14ac:dyDescent="0.25">
      <c r="A202" s="13" t="str">
        <f>'Реестр бюджетных рисков'!A209</f>
        <v>11.1.2</v>
      </c>
      <c r="B202" s="13" t="str">
        <f>'Реестр бюджетных рисков'!B209</f>
        <v>Исполнение федерального бюджета</v>
      </c>
      <c r="C202" s="13" t="str">
        <f>'Реестр бюджетных рисков'!D209</f>
        <v>Несоответствие показателей Прогнозов поступлений по доходам федерального бюджета на текущий финансовый год данным о кассовом исполнении за отчетные периоды</v>
      </c>
      <c r="D202" s="13" t="str">
        <f>'Реестр бюджетных рисков'!G209</f>
        <v>да</v>
      </c>
      <c r="E202" s="45" t="s">
        <v>95</v>
      </c>
      <c r="F202" s="45">
        <v>0</v>
      </c>
      <c r="G202" s="45" t="s">
        <v>95</v>
      </c>
      <c r="H202" s="45">
        <v>0</v>
      </c>
      <c r="I202" s="13">
        <f t="shared" si="3"/>
        <v>0</v>
      </c>
      <c r="J202"/>
      <c r="K202"/>
      <c r="L202"/>
      <c r="Y202"/>
    </row>
    <row r="203" spans="1:25" s="20" customFormat="1" ht="31.5" x14ac:dyDescent="0.25">
      <c r="A203" s="13" t="str">
        <f>'Реестр бюджетных рисков'!A210</f>
        <v>11.2.1</v>
      </c>
      <c r="B203" s="13" t="str">
        <f>'Реестр бюджетных рисков'!B210</f>
        <v>Исполнение федерального бюджета</v>
      </c>
      <c r="C203" s="13" t="str">
        <f>'Реестр бюджетных рисков'!D210</f>
        <v>Несвоевременное представление (непредставление) Пояснительных записок к Прогнозам поступлений по доходам федерального бюджета на текущий финансовый год</v>
      </c>
      <c r="D203" s="13" t="str">
        <f>'Реестр бюджетных рисков'!G210</f>
        <v>да</v>
      </c>
      <c r="E203" s="45" t="s">
        <v>95</v>
      </c>
      <c r="F203" s="45">
        <v>0</v>
      </c>
      <c r="G203" s="45" t="s">
        <v>95</v>
      </c>
      <c r="H203" s="45">
        <v>0</v>
      </c>
      <c r="I203" s="13">
        <f t="shared" si="3"/>
        <v>0</v>
      </c>
      <c r="J203"/>
      <c r="K203"/>
      <c r="L203"/>
      <c r="Y203"/>
    </row>
    <row r="204" spans="1:25" s="20" customFormat="1" ht="31.5" x14ac:dyDescent="0.25">
      <c r="A204" s="13" t="str">
        <f>'Реестр бюджетных рисков'!A211</f>
        <v>11.2.2</v>
      </c>
      <c r="B204" s="13" t="str">
        <f>'Реестр бюджетных рисков'!B211</f>
        <v>Исполнение федерального бюджета</v>
      </c>
      <c r="C204" s="13" t="str">
        <f>'Реестр бюджетных рисков'!D211</f>
        <v>Несоответствие показателей Пояснительных записок к Прогнозам поступлений по доходам федерального бюджета на текущий финансовый год данным о кассовом исполнении за отчетные периоды</v>
      </c>
      <c r="D204" s="13" t="str">
        <f>'Реестр бюджетных рисков'!G211</f>
        <v>да</v>
      </c>
      <c r="E204" s="45" t="s">
        <v>95</v>
      </c>
      <c r="F204" s="45">
        <v>0</v>
      </c>
      <c r="G204" s="45" t="s">
        <v>95</v>
      </c>
      <c r="H204" s="45">
        <v>0</v>
      </c>
      <c r="I204" s="13">
        <f t="shared" si="3"/>
        <v>0</v>
      </c>
      <c r="J204"/>
      <c r="K204"/>
      <c r="L204"/>
      <c r="Y204"/>
    </row>
    <row r="205" spans="1:25" s="20" customFormat="1" ht="31.5" x14ac:dyDescent="0.25">
      <c r="A205" s="13" t="str">
        <f>'Реестр бюджетных рисков'!A212</f>
        <v>11.2.3</v>
      </c>
      <c r="B205" s="13" t="str">
        <f>'Реестр бюджетных рисков'!B212</f>
        <v>Исполнение федерального бюджета</v>
      </c>
      <c r="C205" s="13" t="str">
        <f>'Реестр бюджетных рисков'!D212</f>
        <v>Неполнота сведений о причинах отклонений в Пояснительных записках к Прогнозам поступлений по доходам федерального бюджета на текущий финансовый год</v>
      </c>
      <c r="D205" s="13" t="str">
        <f>'Реестр бюджетных рисков'!G212</f>
        <v>да</v>
      </c>
      <c r="E205" s="45" t="s">
        <v>95</v>
      </c>
      <c r="F205" s="45">
        <v>0</v>
      </c>
      <c r="G205" s="45" t="s">
        <v>95</v>
      </c>
      <c r="H205" s="45">
        <v>0</v>
      </c>
      <c r="I205" s="13">
        <f t="shared" si="3"/>
        <v>0</v>
      </c>
      <c r="J205"/>
      <c r="K205"/>
      <c r="L205"/>
      <c r="Y205"/>
    </row>
    <row r="206" spans="1:25" s="20" customFormat="1" ht="31.5" x14ac:dyDescent="0.25">
      <c r="A206" s="13" t="str">
        <f>'Реестр бюджетных рисков'!A213</f>
        <v>11.3.1</v>
      </c>
      <c r="B206" s="13" t="str">
        <f>'Реестр бюджетных рисков'!B213</f>
        <v>Исполнение федерального бюджета</v>
      </c>
      <c r="C206" s="13" t="str">
        <f>'Реестр бюджетных рисков'!D213</f>
        <v>Несвоевременное представление (непредставление) Прогнозов перечислений по расходам федерального бюджета на текущий финансовый год</v>
      </c>
      <c r="D206" s="13" t="str">
        <f>'Реестр бюджетных рисков'!G213</f>
        <v>нет</v>
      </c>
      <c r="E206" s="45" t="s">
        <v>95</v>
      </c>
      <c r="F206" s="45">
        <v>0</v>
      </c>
      <c r="G206" s="45" t="s">
        <v>95</v>
      </c>
      <c r="H206" s="45">
        <v>0</v>
      </c>
      <c r="I206" s="13">
        <f t="shared" si="3"/>
        <v>0</v>
      </c>
      <c r="J206"/>
      <c r="K206"/>
      <c r="L206"/>
      <c r="Y206"/>
    </row>
    <row r="207" spans="1:25" s="20" customFormat="1" ht="31.5" x14ac:dyDescent="0.25">
      <c r="A207" s="13" t="str">
        <f>'Реестр бюджетных рисков'!A214</f>
        <v>11.3.2</v>
      </c>
      <c r="B207" s="13" t="str">
        <f>'Реестр бюджетных рисков'!B214</f>
        <v>Исполнение федерального бюджета</v>
      </c>
      <c r="C207" s="13" t="str">
        <f>'Реестр бюджетных рисков'!D214</f>
        <v>Несоответствие показателей Прогнозов перечислений по расходам федерального бюджета на текущий финансовый год данным о кассовом исполнении за отчетные периоды</v>
      </c>
      <c r="D207" s="13" t="str">
        <f>'Реестр бюджетных рисков'!G214</f>
        <v>нет</v>
      </c>
      <c r="E207" s="45" t="s">
        <v>95</v>
      </c>
      <c r="F207" s="45">
        <v>0</v>
      </c>
      <c r="G207" s="45" t="s">
        <v>95</v>
      </c>
      <c r="H207" s="45">
        <v>0</v>
      </c>
      <c r="I207" s="13">
        <f t="shared" si="3"/>
        <v>0</v>
      </c>
      <c r="J207"/>
      <c r="K207"/>
      <c r="L207"/>
      <c r="Y207"/>
    </row>
    <row r="208" spans="1:25" s="20" customFormat="1" ht="31.5" x14ac:dyDescent="0.25">
      <c r="A208" s="13" t="str">
        <f>'Реестр бюджетных рисков'!A215</f>
        <v>11.4.1</v>
      </c>
      <c r="B208" s="13" t="str">
        <f>'Реестр бюджетных рисков'!B215</f>
        <v>Исполнение федерального бюджета</v>
      </c>
      <c r="C208" s="13" t="str">
        <f>'Реестр бюджетных рисков'!D215</f>
        <v>Несвоевременное представление (непредставление) Прогнозов перечислений по расходам федерального бюджета на текущий месяц</v>
      </c>
      <c r="D208" s="13" t="str">
        <f>'Реестр бюджетных рисков'!G215</f>
        <v>нет</v>
      </c>
      <c r="E208" s="45" t="s">
        <v>95</v>
      </c>
      <c r="F208" s="45">
        <v>0</v>
      </c>
      <c r="G208" s="45" t="s">
        <v>95</v>
      </c>
      <c r="H208" s="45">
        <v>0</v>
      </c>
      <c r="I208" s="13">
        <f t="shared" si="3"/>
        <v>0</v>
      </c>
      <c r="J208"/>
      <c r="K208"/>
      <c r="L208"/>
      <c r="Y208"/>
    </row>
    <row r="209" spans="1:25" s="20" customFormat="1" ht="31.5" x14ac:dyDescent="0.25">
      <c r="A209" s="13" t="str">
        <f>'Реестр бюджетных рисков'!A216</f>
        <v>11.4.2</v>
      </c>
      <c r="B209" s="13" t="str">
        <f>'Реестр бюджетных рисков'!B216</f>
        <v>Исполнение федерального бюджета</v>
      </c>
      <c r="C209" s="13" t="str">
        <f>'Реестр бюджетных рисков'!D216</f>
        <v>Несоответствие показателей Прогнозов перечислений по расходам федерального бюджета на текущий месяц данным о кассовом исполнении за отчетные периоды</v>
      </c>
      <c r="D209" s="13" t="str">
        <f>'Реестр бюджетных рисков'!G216</f>
        <v>нет</v>
      </c>
      <c r="E209" s="45" t="s">
        <v>95</v>
      </c>
      <c r="F209" s="45">
        <v>0</v>
      </c>
      <c r="G209" s="45" t="s">
        <v>95</v>
      </c>
      <c r="H209" s="45">
        <v>0</v>
      </c>
      <c r="I209" s="13">
        <f t="shared" si="3"/>
        <v>0</v>
      </c>
      <c r="J209"/>
      <c r="K209"/>
      <c r="L209"/>
      <c r="Y209"/>
    </row>
    <row r="210" spans="1:25" s="20" customFormat="1" ht="31.5" x14ac:dyDescent="0.25">
      <c r="A210" s="13" t="str">
        <f>'Реестр бюджетных рисков'!A217</f>
        <v>11.5.1</v>
      </c>
      <c r="B210" s="13" t="str">
        <f>'Реестр бюджетных рисков'!B217</f>
        <v>Исполнение федерального бюджета</v>
      </c>
      <c r="C210" s="13" t="str">
        <f>'Реестр бюджетных рисков'!D217</f>
        <v>Несвоевременное представление (непредставление) Пояснительных записок к Прогнозам перечислений по расходам федерального бюджета на текущий финансовый год</v>
      </c>
      <c r="D210" s="13" t="str">
        <f>'Реестр бюджетных рисков'!G217</f>
        <v>нет</v>
      </c>
      <c r="E210" s="45" t="s">
        <v>95</v>
      </c>
      <c r="F210" s="45">
        <v>0</v>
      </c>
      <c r="G210" s="45" t="s">
        <v>95</v>
      </c>
      <c r="H210" s="45">
        <v>0</v>
      </c>
      <c r="I210" s="13">
        <f t="shared" si="3"/>
        <v>0</v>
      </c>
      <c r="J210"/>
      <c r="K210"/>
      <c r="L210"/>
      <c r="Y210"/>
    </row>
    <row r="211" spans="1:25" s="20" customFormat="1" ht="31.5" x14ac:dyDescent="0.25">
      <c r="A211" s="13" t="str">
        <f>'Реестр бюджетных рисков'!A218</f>
        <v>11.5.2</v>
      </c>
      <c r="B211" s="13" t="str">
        <f>'Реестр бюджетных рисков'!B218</f>
        <v>Исполнение федерального бюджета</v>
      </c>
      <c r="C211" s="13" t="str">
        <f>'Реестр бюджетных рисков'!D218</f>
        <v>Несоответствие показателей Пояснительных записок к Прогнозам перечислений по расходам федерального бюджета на текущий финансовый год данным о кассовом исполнении за отчетные периоды</v>
      </c>
      <c r="D211" s="13" t="str">
        <f>'Реестр бюджетных рисков'!G218</f>
        <v>нет</v>
      </c>
      <c r="E211" s="45" t="s">
        <v>95</v>
      </c>
      <c r="F211" s="45">
        <v>0</v>
      </c>
      <c r="G211" s="45" t="s">
        <v>95</v>
      </c>
      <c r="H211" s="45">
        <v>0</v>
      </c>
      <c r="I211" s="13">
        <f t="shared" si="3"/>
        <v>0</v>
      </c>
      <c r="J211"/>
      <c r="K211"/>
      <c r="L211"/>
      <c r="Y211"/>
    </row>
    <row r="212" spans="1:25" s="20" customFormat="1" ht="31.5" x14ac:dyDescent="0.25">
      <c r="A212" s="13" t="str">
        <f>'Реестр бюджетных рисков'!A219</f>
        <v>11.5.3</v>
      </c>
      <c r="B212" s="13" t="str">
        <f>'Реестр бюджетных рисков'!B219</f>
        <v>Исполнение федерального бюджета</v>
      </c>
      <c r="C212" s="13" t="str">
        <f>'Реестр бюджетных рисков'!D219</f>
        <v>Неполнота сведений о причинах отклонений в Пояснительных записках к Прогнозам перечислений по расходам федерального бюджета на текущий финансовый год</v>
      </c>
      <c r="D212" s="13" t="str">
        <f>'Реестр бюджетных рисков'!G219</f>
        <v>нет</v>
      </c>
      <c r="E212" s="45" t="s">
        <v>95</v>
      </c>
      <c r="F212" s="45">
        <v>0</v>
      </c>
      <c r="G212" s="45" t="s">
        <v>95</v>
      </c>
      <c r="H212" s="45">
        <v>0</v>
      </c>
      <c r="I212" s="13">
        <f t="shared" si="3"/>
        <v>0</v>
      </c>
      <c r="J212"/>
      <c r="K212"/>
      <c r="L212"/>
      <c r="Y212"/>
    </row>
    <row r="213" spans="1:25" s="20" customFormat="1" ht="31.5" x14ac:dyDescent="0.25">
      <c r="A213" s="13" t="str">
        <f>'Реестр бюджетных рисков'!A220</f>
        <v>11.6.1</v>
      </c>
      <c r="B213" s="13" t="str">
        <f>'Реестр бюджетных рисков'!B220</f>
        <v>Исполнение федерального бюджета</v>
      </c>
      <c r="C213" s="13" t="str">
        <f>'Реестр бюджетных рисков'!D220</f>
        <v>Несвоевременное представление (непредставление) предложений по внесению изменений в Предельные объемы оплаты денежных обязательств с обоснованием необходимости внесения изменений</v>
      </c>
      <c r="D213" s="13" t="str">
        <f>'Реестр бюджетных рисков'!G220</f>
        <v>нет</v>
      </c>
      <c r="E213" s="45" t="s">
        <v>95</v>
      </c>
      <c r="F213" s="45">
        <v>0</v>
      </c>
      <c r="G213" s="45" t="s">
        <v>95</v>
      </c>
      <c r="H213" s="45">
        <v>0</v>
      </c>
      <c r="I213" s="13">
        <f t="shared" si="3"/>
        <v>0</v>
      </c>
      <c r="J213"/>
      <c r="K213"/>
      <c r="L213"/>
      <c r="Y213"/>
    </row>
    <row r="214" spans="1:25" s="20" customFormat="1" ht="31.5" x14ac:dyDescent="0.25">
      <c r="A214" s="13" t="str">
        <f>'Реестр бюджетных рисков'!A221</f>
        <v>11.6.2</v>
      </c>
      <c r="B214" s="13" t="str">
        <f>'Реестр бюджетных рисков'!B221</f>
        <v>Исполнение федерального бюджета</v>
      </c>
      <c r="C214" s="13" t="str">
        <f>'Реестр бюджетных рисков'!D221</f>
        <v>Несоблюдение условий внесения изменений в Предельные объемы оплаты денежных обязательств</v>
      </c>
      <c r="D214" s="13" t="str">
        <f>'Реестр бюджетных рисков'!G221</f>
        <v>нет</v>
      </c>
      <c r="E214" s="45" t="s">
        <v>95</v>
      </c>
      <c r="F214" s="45">
        <v>0</v>
      </c>
      <c r="G214" s="45" t="s">
        <v>95</v>
      </c>
      <c r="H214" s="45">
        <v>0</v>
      </c>
      <c r="I214" s="13">
        <f t="shared" si="3"/>
        <v>0</v>
      </c>
      <c r="J214"/>
      <c r="K214"/>
      <c r="L214"/>
      <c r="Y214"/>
    </row>
    <row r="215" spans="1:25" s="20" customFormat="1" ht="31.5" x14ac:dyDescent="0.25">
      <c r="A215" s="13" t="str">
        <f>'Реестр бюджетных рисков'!A222</f>
        <v>11.7.1</v>
      </c>
      <c r="B215" s="13" t="str">
        <f>'Реестр бюджетных рисков'!B222</f>
        <v>Исполнение федерального бюджета</v>
      </c>
      <c r="C215" s="13" t="str">
        <f>'Реестр бюджетных рисков'!D222</f>
        <v>Несвоевременное представление (непредставление) Прогнозов поступлений и перечислений по ИФДБ на текущий финансовый год</v>
      </c>
      <c r="D215" s="13" t="str">
        <f>'Реестр бюджетных рисков'!G222</f>
        <v>нет</v>
      </c>
      <c r="E215" s="45" t="s">
        <v>95</v>
      </c>
      <c r="F215" s="45">
        <v>0</v>
      </c>
      <c r="G215" s="45" t="s">
        <v>95</v>
      </c>
      <c r="H215" s="45">
        <v>0</v>
      </c>
      <c r="I215" s="13">
        <f t="shared" si="3"/>
        <v>0</v>
      </c>
      <c r="J215"/>
      <c r="K215"/>
      <c r="L215"/>
      <c r="Y215"/>
    </row>
    <row r="216" spans="1:25" s="20" customFormat="1" ht="31.5" x14ac:dyDescent="0.25">
      <c r="A216" s="13" t="str">
        <f>'Реестр бюджетных рисков'!A223</f>
        <v>11.7.2</v>
      </c>
      <c r="B216" s="13" t="str">
        <f>'Реестр бюджетных рисков'!B223</f>
        <v>Исполнение федерального бюджета</v>
      </c>
      <c r="C216" s="13" t="str">
        <f>'Реестр бюджетных рисков'!D223</f>
        <v>Несоответствие показателей Прогнозов поступлений и перечислений по ИФДБ на текущий финансовый год данным о кассовом исполнении за отчетные периоды</v>
      </c>
      <c r="D216" s="13" t="str">
        <f>'Реестр бюджетных рисков'!G223</f>
        <v>нет</v>
      </c>
      <c r="E216" s="45" t="s">
        <v>95</v>
      </c>
      <c r="F216" s="45">
        <v>0</v>
      </c>
      <c r="G216" s="45" t="s">
        <v>95</v>
      </c>
      <c r="H216" s="45">
        <v>0</v>
      </c>
      <c r="I216" s="13">
        <f t="shared" si="3"/>
        <v>0</v>
      </c>
      <c r="J216"/>
      <c r="K216"/>
      <c r="L216"/>
      <c r="Y216"/>
    </row>
    <row r="217" spans="1:25" s="20" customFormat="1" ht="31.5" x14ac:dyDescent="0.25">
      <c r="A217" s="13" t="str">
        <f>'Реестр бюджетных рисков'!A224</f>
        <v>11.8.1</v>
      </c>
      <c r="B217" s="13" t="str">
        <f>'Реестр бюджетных рисков'!B224</f>
        <v>Исполнение федерального бюджета</v>
      </c>
      <c r="C217" s="13" t="str">
        <f>'Реестр бюджетных рисков'!D224</f>
        <v>Несвоевременное представление (непредставление) Прогнозов поступлений и перечислений по ИФДБ на текущий месяц</v>
      </c>
      <c r="D217" s="13" t="str">
        <f>'Реестр бюджетных рисков'!G224</f>
        <v>нет</v>
      </c>
      <c r="E217" s="45" t="s">
        <v>95</v>
      </c>
      <c r="F217" s="45">
        <v>0</v>
      </c>
      <c r="G217" s="45" t="s">
        <v>95</v>
      </c>
      <c r="H217" s="45">
        <v>0</v>
      </c>
      <c r="I217" s="13">
        <f t="shared" si="3"/>
        <v>0</v>
      </c>
      <c r="J217"/>
      <c r="K217"/>
      <c r="L217"/>
      <c r="Y217"/>
    </row>
    <row r="218" spans="1:25" s="20" customFormat="1" ht="31.5" x14ac:dyDescent="0.25">
      <c r="A218" s="13" t="str">
        <f>'Реестр бюджетных рисков'!A225</f>
        <v>11.8.2</v>
      </c>
      <c r="B218" s="13" t="str">
        <f>'Реестр бюджетных рисков'!B225</f>
        <v>Исполнение федерального бюджета</v>
      </c>
      <c r="C218" s="13" t="str">
        <f>'Реестр бюджетных рисков'!D225</f>
        <v>Несоответствие показателей Прогнозов поступлений и перечислений по ИФДБ на текущий месяц данным о кассовом исполнении за отчетные периоды</v>
      </c>
      <c r="D218" s="13" t="str">
        <f>'Реестр бюджетных рисков'!G225</f>
        <v>нет</v>
      </c>
      <c r="E218" s="45" t="s">
        <v>95</v>
      </c>
      <c r="F218" s="45">
        <v>0</v>
      </c>
      <c r="G218" s="45" t="s">
        <v>95</v>
      </c>
      <c r="H218" s="45">
        <v>0</v>
      </c>
      <c r="I218" s="13">
        <f t="shared" si="3"/>
        <v>0</v>
      </c>
      <c r="J218"/>
      <c r="K218"/>
      <c r="L218"/>
      <c r="Y218"/>
    </row>
    <row r="219" spans="1:25" s="20" customFormat="1" ht="31.5" x14ac:dyDescent="0.25">
      <c r="A219" s="13" t="str">
        <f>'Реестр бюджетных рисков'!A226</f>
        <v>11.9.1</v>
      </c>
      <c r="B219" s="13" t="str">
        <f>'Реестр бюджетных рисков'!B226</f>
        <v>Исполнение федерального бюджета</v>
      </c>
      <c r="C219" s="13" t="str">
        <f>'Реестр бюджетных рисков'!D226</f>
        <v>Несвоевременное представление (непредставление) Пояснительных записок к Прогнозам поступлений и перечислений по ИФДБ на текущий финансовый год</v>
      </c>
      <c r="D219" s="13" t="str">
        <f>'Реестр бюджетных рисков'!G226</f>
        <v>нет</v>
      </c>
      <c r="E219" s="45" t="s">
        <v>95</v>
      </c>
      <c r="F219" s="45">
        <v>0</v>
      </c>
      <c r="G219" s="45" t="s">
        <v>95</v>
      </c>
      <c r="H219" s="45">
        <v>0</v>
      </c>
      <c r="I219" s="13">
        <f t="shared" si="3"/>
        <v>0</v>
      </c>
      <c r="J219"/>
      <c r="K219"/>
      <c r="L219"/>
      <c r="Y219"/>
    </row>
    <row r="220" spans="1:25" s="20" customFormat="1" ht="31.5" x14ac:dyDescent="0.25">
      <c r="A220" s="13" t="str">
        <f>'Реестр бюджетных рисков'!A227</f>
        <v>11.9.2</v>
      </c>
      <c r="B220" s="13" t="str">
        <f>'Реестр бюджетных рисков'!B227</f>
        <v>Исполнение федерального бюджета</v>
      </c>
      <c r="C220" s="13" t="str">
        <f>'Реестр бюджетных рисков'!D227</f>
        <v>Несоответствие показателей Пояснительных записок к Прогнозам поступлений и перечислений по ИФДБ на текущий финансовый год данным о кассовом исполнении за отчетные периоды</v>
      </c>
      <c r="D220" s="13" t="str">
        <f>'Реестр бюджетных рисков'!G227</f>
        <v>нет</v>
      </c>
      <c r="E220" s="45" t="s">
        <v>95</v>
      </c>
      <c r="F220" s="45">
        <v>0</v>
      </c>
      <c r="G220" s="45" t="s">
        <v>95</v>
      </c>
      <c r="H220" s="45">
        <v>0</v>
      </c>
      <c r="I220" s="13">
        <f t="shared" si="3"/>
        <v>0</v>
      </c>
      <c r="J220"/>
      <c r="K220"/>
      <c r="L220"/>
      <c r="Y220"/>
    </row>
    <row r="221" spans="1:25" s="20" customFormat="1" ht="31.5" x14ac:dyDescent="0.25">
      <c r="A221" s="13" t="str">
        <f>'Реестр бюджетных рисков'!A228</f>
        <v>11.9.3</v>
      </c>
      <c r="B221" s="13" t="str">
        <f>'Реестр бюджетных рисков'!B228</f>
        <v>Исполнение федерального бюджета</v>
      </c>
      <c r="C221" s="13" t="str">
        <f>'Реестр бюджетных рисков'!D228</f>
        <v>Неполнота сведений о причинах отклонений в Пояснительных записках к Прогнозам поступлений и перечислений по ИФДБ на текущий финансовый год</v>
      </c>
      <c r="D221" s="13" t="str">
        <f>'Реестр бюджетных рисков'!G228</f>
        <v>нет</v>
      </c>
      <c r="E221" s="45" t="s">
        <v>95</v>
      </c>
      <c r="F221" s="45">
        <v>0</v>
      </c>
      <c r="G221" s="45" t="s">
        <v>95</v>
      </c>
      <c r="H221" s="45">
        <v>0</v>
      </c>
      <c r="I221" s="13">
        <f t="shared" si="3"/>
        <v>0</v>
      </c>
      <c r="J221"/>
      <c r="K221"/>
      <c r="L221"/>
      <c r="Y221"/>
    </row>
    <row r="222" spans="1:25" s="20" customFormat="1" ht="31.5" x14ac:dyDescent="0.25">
      <c r="A222" s="13" t="str">
        <f>'Реестр бюджетных рисков'!A229</f>
        <v>12.1.1</v>
      </c>
      <c r="B222" s="13" t="str">
        <f>'Реестр бюджетных рисков'!B229</f>
        <v>Исполнение федерального бюджета</v>
      </c>
      <c r="C222" s="13" t="str">
        <f>'Реестр бюджетных рисков'!D229</f>
        <v>Несвоевременное формирование (отсутствие) Сведений о бюджетных обязательствах</v>
      </c>
      <c r="D222" s="13" t="str">
        <f>'Реестр бюджетных рисков'!G229</f>
        <v>нет</v>
      </c>
      <c r="E222" s="45" t="s">
        <v>95</v>
      </c>
      <c r="F222" s="45">
        <v>0</v>
      </c>
      <c r="G222" s="45" t="s">
        <v>95</v>
      </c>
      <c r="H222" s="45">
        <v>0</v>
      </c>
      <c r="I222" s="13">
        <f t="shared" si="3"/>
        <v>0</v>
      </c>
      <c r="J222"/>
      <c r="K222"/>
      <c r="L222"/>
    </row>
    <row r="223" spans="1:25" s="20" customFormat="1" ht="31.5" x14ac:dyDescent="0.25">
      <c r="A223" s="13" t="str">
        <f>'Реестр бюджетных рисков'!A230</f>
        <v>12.1.2</v>
      </c>
      <c r="B223" s="13" t="str">
        <f>'Реестр бюджетных рисков'!B230</f>
        <v>Исполнение федерального бюджета</v>
      </c>
      <c r="C223" s="13" t="str">
        <f>'Реестр бюджетных рисков'!D230</f>
        <v>Несоответствие информации Сведений о бюджетных обязательствах данным документов-оснований</v>
      </c>
      <c r="D223" s="13" t="str">
        <f>'Реестр бюджетных рисков'!G230</f>
        <v>нет</v>
      </c>
      <c r="E223" s="45" t="s">
        <v>95</v>
      </c>
      <c r="F223" s="45">
        <v>0</v>
      </c>
      <c r="G223" s="45" t="s">
        <v>95</v>
      </c>
      <c r="H223" s="45">
        <v>0</v>
      </c>
      <c r="I223" s="13">
        <f t="shared" si="3"/>
        <v>0</v>
      </c>
      <c r="J223"/>
      <c r="K223"/>
      <c r="L223"/>
    </row>
    <row r="224" spans="1:25" s="20" customFormat="1" ht="31.5" x14ac:dyDescent="0.25">
      <c r="A224" s="13" t="str">
        <f>'Реестр бюджетных рисков'!A231</f>
        <v>12.1.3</v>
      </c>
      <c r="B224" s="13" t="str">
        <f>'Реестр бюджетных рисков'!B231</f>
        <v>Исполнение федерального бюджета</v>
      </c>
      <c r="C224" s="13" t="str">
        <f>'Реестр бюджетных рисков'!D231</f>
        <v>Неполнота заполнения Сведений о бюджетных обязательствах</v>
      </c>
      <c r="D224" s="13" t="str">
        <f>'Реестр бюджетных рисков'!G231</f>
        <v>нет</v>
      </c>
      <c r="E224" s="45" t="s">
        <v>95</v>
      </c>
      <c r="F224" s="45">
        <v>0</v>
      </c>
      <c r="G224" s="45" t="s">
        <v>95</v>
      </c>
      <c r="H224" s="45">
        <v>0</v>
      </c>
      <c r="I224" s="13">
        <f t="shared" si="3"/>
        <v>0</v>
      </c>
      <c r="J224"/>
      <c r="K224"/>
      <c r="L224"/>
    </row>
    <row r="225" spans="1:12" s="20" customFormat="1" ht="31.5" x14ac:dyDescent="0.25">
      <c r="A225" s="13" t="str">
        <f>'Реестр бюджетных рисков'!A232</f>
        <v>12.1.4</v>
      </c>
      <c r="B225" s="13" t="str">
        <f>'Реестр бюджетных рисков'!B232</f>
        <v>Исполнение федерального бюджета</v>
      </c>
      <c r="C225" s="13" t="str">
        <f>'Реестр бюджетных рисков'!D232</f>
        <v>Превышение суммы бюджетных обязательств над суммой неиспользованных ЛБО</v>
      </c>
      <c r="D225" s="13" t="str">
        <f>'Реестр бюджетных рисков'!G232</f>
        <v>нет</v>
      </c>
      <c r="E225" s="45" t="s">
        <v>95</v>
      </c>
      <c r="F225" s="45">
        <v>0</v>
      </c>
      <c r="G225" s="45" t="s">
        <v>95</v>
      </c>
      <c r="H225" s="45">
        <v>0</v>
      </c>
      <c r="I225" s="13">
        <f t="shared" si="3"/>
        <v>0</v>
      </c>
      <c r="J225"/>
      <c r="K225"/>
      <c r="L225"/>
    </row>
    <row r="226" spans="1:12" s="20" customFormat="1" ht="31.5" x14ac:dyDescent="0.25">
      <c r="A226" s="13" t="str">
        <f>'Реестр бюджетных рисков'!A233</f>
        <v>12.1.5</v>
      </c>
      <c r="B226" s="13" t="str">
        <f>'Реестр бюджетных рисков'!B233</f>
        <v>Исполнение федерального бюджета</v>
      </c>
      <c r="C226" s="13" t="str">
        <f>'Реестр бюджетных рисков'!D233</f>
        <v>Несоответствие предмета бюджетного обязательства назначению КБК</v>
      </c>
      <c r="D226" s="13" t="str">
        <f>'Реестр бюджетных рисков'!G233</f>
        <v>нет</v>
      </c>
      <c r="E226" s="45" t="s">
        <v>95</v>
      </c>
      <c r="F226" s="45">
        <v>0</v>
      </c>
      <c r="G226" s="45" t="s">
        <v>95</v>
      </c>
      <c r="H226" s="45">
        <v>0</v>
      </c>
      <c r="I226" s="13">
        <f t="shared" si="3"/>
        <v>0</v>
      </c>
      <c r="J226"/>
      <c r="K226"/>
      <c r="L226"/>
    </row>
    <row r="227" spans="1:12" s="20" customFormat="1" ht="31.5" x14ac:dyDescent="0.25">
      <c r="A227" s="13" t="str">
        <f>'Реестр бюджетных рисков'!A234</f>
        <v>13.1.1</v>
      </c>
      <c r="B227" s="13" t="str">
        <f>'Реестр бюджетных рисков'!B234</f>
        <v>Исполнение федерального бюджета</v>
      </c>
      <c r="C227" s="13" t="str">
        <f>'Реестр бюджетных рисков'!D234</f>
        <v>Несвоевременное представление сведений для формирования распоряжений о совершении казначейских платежей</v>
      </c>
      <c r="D227" s="13" t="str">
        <f>'Реестр бюджетных рисков'!G234</f>
        <v>нет</v>
      </c>
      <c r="E227" s="45" t="s">
        <v>95</v>
      </c>
      <c r="F227" s="45">
        <v>0</v>
      </c>
      <c r="G227" s="45" t="s">
        <v>95</v>
      </c>
      <c r="H227" s="45">
        <v>0</v>
      </c>
      <c r="I227" s="13">
        <f t="shared" si="3"/>
        <v>0</v>
      </c>
      <c r="J227"/>
      <c r="K227"/>
      <c r="L227"/>
    </row>
    <row r="228" spans="1:12" s="20" customFormat="1" ht="31.5" x14ac:dyDescent="0.25">
      <c r="A228" s="13" t="str">
        <f>'Реестр бюджетных рисков'!A235</f>
        <v>13.1.2</v>
      </c>
      <c r="B228" s="13" t="str">
        <f>'Реестр бюджетных рисков'!B235</f>
        <v>Исполнение федерального бюджета</v>
      </c>
      <c r="C228" s="13" t="str">
        <f>'Реестр бюджетных рисков'!D235</f>
        <v>Представление некорректных сведений для формирования распоряжений о совершении казначейских платежей</v>
      </c>
      <c r="D228" s="13" t="str">
        <f>'Реестр бюджетных рисков'!G235</f>
        <v>нет</v>
      </c>
      <c r="E228" s="45" t="s">
        <v>95</v>
      </c>
      <c r="F228" s="45">
        <v>0</v>
      </c>
      <c r="G228" s="45" t="s">
        <v>95</v>
      </c>
      <c r="H228" s="45">
        <v>0</v>
      </c>
      <c r="I228" s="13">
        <f t="shared" si="3"/>
        <v>0</v>
      </c>
      <c r="J228"/>
      <c r="K228"/>
      <c r="L228"/>
    </row>
    <row r="229" spans="1:12" s="20" customFormat="1" ht="31.5" x14ac:dyDescent="0.25">
      <c r="A229" s="13" t="str">
        <f>'Реестр бюджетных рисков'!A236</f>
        <v>14.2.1</v>
      </c>
      <c r="B229" s="13" t="str">
        <f>'Реестр бюджетных рисков'!B236</f>
        <v>Исполнение федерального бюджета</v>
      </c>
      <c r="C229" s="13" t="str">
        <f>'Реестр бюджетных рисков'!D236</f>
        <v>Несвоевременное рассмотрение (нерассмотрение) комиссией представленных гражданским служащим документов</v>
      </c>
      <c r="D229" s="13" t="str">
        <f>'Реестр бюджетных рисков'!G236</f>
        <v>да</v>
      </c>
      <c r="E229" s="45" t="s">
        <v>95</v>
      </c>
      <c r="F229" s="45">
        <v>0</v>
      </c>
      <c r="G229" s="45" t="s">
        <v>95</v>
      </c>
      <c r="H229" s="45">
        <v>0</v>
      </c>
      <c r="I229" s="13">
        <f t="shared" si="3"/>
        <v>0</v>
      </c>
      <c r="J229"/>
      <c r="K229"/>
      <c r="L229"/>
    </row>
    <row r="230" spans="1:12" s="20" customFormat="1" ht="31.5" x14ac:dyDescent="0.25">
      <c r="A230" s="13" t="str">
        <f>'Реестр бюджетных рисков'!A237</f>
        <v>14.3.1</v>
      </c>
      <c r="B230" s="13" t="str">
        <f>'Реестр бюджетных рисков'!B237</f>
        <v>Исполнение федерального бюджета</v>
      </c>
      <c r="C230" s="13" t="str">
        <f>'Реестр бюджетных рисков'!D237</f>
        <v>Некорректный расчет размера единовременной выплаты гражданским служащим</v>
      </c>
      <c r="D230" s="13" t="str">
        <f>'Реестр бюджетных рисков'!G237</f>
        <v>да</v>
      </c>
      <c r="E230" s="45" t="s">
        <v>95</v>
      </c>
      <c r="F230" s="45">
        <v>0</v>
      </c>
      <c r="G230" s="45" t="s">
        <v>95</v>
      </c>
      <c r="H230" s="45">
        <v>0</v>
      </c>
      <c r="I230" s="13">
        <f t="shared" si="3"/>
        <v>0</v>
      </c>
      <c r="J230"/>
      <c r="K230"/>
      <c r="L230"/>
    </row>
    <row r="231" spans="1:12" s="20" customFormat="1" ht="31.5" x14ac:dyDescent="0.25">
      <c r="A231" s="13" t="str">
        <f>'Реестр бюджетных рисков'!A238</f>
        <v>14.4.1</v>
      </c>
      <c r="B231" s="13" t="str">
        <f>'Реестр бюджетных рисков'!B238</f>
        <v>Исполнение федерального бюджета</v>
      </c>
      <c r="C231" s="13" t="str">
        <f>'Реестр бюджетных рисков'!D238</f>
        <v>Несвоевременное утверждение (отсутствие) правовых актов</v>
      </c>
      <c r="D231" s="13" t="str">
        <f>'Реестр бюджетных рисков'!G238</f>
        <v>да</v>
      </c>
      <c r="E231" s="45" t="s">
        <v>95</v>
      </c>
      <c r="F231" s="45">
        <v>0</v>
      </c>
      <c r="G231" s="45" t="s">
        <v>95</v>
      </c>
      <c r="H231" s="45">
        <v>0</v>
      </c>
      <c r="I231" s="13">
        <f t="shared" si="3"/>
        <v>0</v>
      </c>
      <c r="J231"/>
      <c r="K231"/>
      <c r="L231"/>
    </row>
    <row r="232" spans="1:12" s="20" customFormat="1" ht="31.5" x14ac:dyDescent="0.25">
      <c r="A232" s="13" t="str">
        <f>'Реестр бюджетных рисков'!A239</f>
        <v>14.4.2</v>
      </c>
      <c r="B232" s="13" t="str">
        <f>'Реестр бюджетных рисков'!B239</f>
        <v>Исполнение федерального бюджета</v>
      </c>
      <c r="C232" s="13" t="str">
        <f>'Реестр бюджетных рисков'!D239</f>
        <v>Ненаправление копий правовых актов в Минтруд России</v>
      </c>
      <c r="D232" s="13" t="str">
        <f>'Реестр бюджетных рисков'!G239</f>
        <v>да</v>
      </c>
      <c r="E232" s="45" t="s">
        <v>95</v>
      </c>
      <c r="F232" s="45">
        <v>0</v>
      </c>
      <c r="G232" s="45" t="s">
        <v>95</v>
      </c>
      <c r="H232" s="45">
        <v>0</v>
      </c>
      <c r="I232" s="13">
        <f t="shared" si="3"/>
        <v>0</v>
      </c>
      <c r="J232"/>
      <c r="K232"/>
      <c r="L232"/>
    </row>
    <row r="233" spans="1:12" s="20" customFormat="1" ht="31.5" x14ac:dyDescent="0.25">
      <c r="A233" s="13" t="str">
        <f>'Реестр бюджетных рисков'!A240</f>
        <v>14.5.1</v>
      </c>
      <c r="B233" s="13" t="str">
        <f>'Реестр бюджетных рисков'!B240</f>
        <v>Исполнение федерального бюджета</v>
      </c>
      <c r="C233" s="13" t="str">
        <f>'Реестр бюджетных рисков'!D240</f>
        <v>Некорректность (неполнота) заполнения книги учета гражданских служащих для получения единовременной выплаты</v>
      </c>
      <c r="D233" s="13" t="str">
        <f>'Реестр бюджетных рисков'!G240</f>
        <v>да</v>
      </c>
      <c r="E233" s="45" t="s">
        <v>95</v>
      </c>
      <c r="F233" s="45">
        <v>0</v>
      </c>
      <c r="G233" s="45" t="s">
        <v>95</v>
      </c>
      <c r="H233" s="45">
        <v>0</v>
      </c>
      <c r="I233" s="13">
        <f t="shared" si="3"/>
        <v>0</v>
      </c>
      <c r="J233"/>
      <c r="K233"/>
      <c r="L233"/>
    </row>
    <row r="234" spans="1:12" s="20" customFormat="1" ht="31.5" x14ac:dyDescent="0.25">
      <c r="A234" s="13" t="str">
        <f>'Реестр бюджетных рисков'!A241</f>
        <v>14.6.1</v>
      </c>
      <c r="B234" s="13" t="str">
        <f>'Реестр бюджетных рисков'!B241</f>
        <v>Исполнение федерального бюджета</v>
      </c>
      <c r="C234" s="13" t="str">
        <f>'Реестр бюджетных рисков'!D241</f>
        <v>Несвоевременное представление сведений для формирования распоряжений о совершении казначейских платежей</v>
      </c>
      <c r="D234" s="13" t="str">
        <f>'Реестр бюджетных рисков'!G241</f>
        <v>нет</v>
      </c>
      <c r="E234" s="45" t="s">
        <v>95</v>
      </c>
      <c r="F234" s="45">
        <v>0</v>
      </c>
      <c r="G234" s="45" t="s">
        <v>95</v>
      </c>
      <c r="H234" s="45">
        <v>0</v>
      </c>
      <c r="I234" s="13">
        <f t="shared" si="3"/>
        <v>0</v>
      </c>
      <c r="J234"/>
      <c r="K234"/>
      <c r="L234"/>
    </row>
    <row r="235" spans="1:12" s="20" customFormat="1" ht="31.5" x14ac:dyDescent="0.25">
      <c r="A235" s="13" t="str">
        <f>'Реестр бюджетных рисков'!A242</f>
        <v>14.6.2</v>
      </c>
      <c r="B235" s="13" t="str">
        <f>'Реестр бюджетных рисков'!B242</f>
        <v>Исполнение федерального бюджета</v>
      </c>
      <c r="C235" s="13" t="str">
        <f>'Реестр бюджетных рисков'!D242</f>
        <v>Представление некорректных сведений для формирования распоряжений о совершении казначейских платежей</v>
      </c>
      <c r="D235" s="13" t="str">
        <f>'Реестр бюджетных рисков'!G242</f>
        <v>нет</v>
      </c>
      <c r="E235" s="45" t="s">
        <v>95</v>
      </c>
      <c r="F235" s="45">
        <v>0</v>
      </c>
      <c r="G235" s="45" t="s">
        <v>95</v>
      </c>
      <c r="H235" s="45">
        <v>0</v>
      </c>
      <c r="I235" s="13">
        <f t="shared" si="3"/>
        <v>0</v>
      </c>
      <c r="J235"/>
      <c r="K235"/>
      <c r="L235"/>
    </row>
    <row r="236" spans="1:12" s="20" customFormat="1" ht="63" x14ac:dyDescent="0.25">
      <c r="A236" s="13" t="str">
        <f>'Реестр бюджетных рисков'!A243</f>
        <v>15.1.1</v>
      </c>
      <c r="B236" s="13" t="str">
        <f>'Реестр бюджетных рисков'!B243</f>
        <v>Составление проекта федерального бюджета, исполнение федерального бюджета</v>
      </c>
      <c r="C236" s="13" t="str">
        <f>'Реестр бюджетных рисков'!D243</f>
        <v>Несоблюдение требований к формированию контрактной службы</v>
      </c>
      <c r="D236" s="13" t="str">
        <f>'Реестр бюджетных рисков'!G243</f>
        <v>да</v>
      </c>
      <c r="E236" s="45" t="s">
        <v>95</v>
      </c>
      <c r="F236" s="45">
        <v>0</v>
      </c>
      <c r="G236" s="45" t="s">
        <v>95</v>
      </c>
      <c r="H236" s="45">
        <v>0</v>
      </c>
      <c r="I236" s="13">
        <f t="shared" si="3"/>
        <v>0</v>
      </c>
      <c r="J236"/>
      <c r="K236"/>
      <c r="L236"/>
    </row>
    <row r="237" spans="1:12" s="20" customFormat="1" ht="31.5" x14ac:dyDescent="0.25">
      <c r="A237" s="13" t="str">
        <f>'Реестр бюджетных рисков'!A244</f>
        <v>15.2.1</v>
      </c>
      <c r="B237" s="13" t="str">
        <f>'Реестр бюджетных рисков'!B244</f>
        <v>Составление проекта федерального бюджета</v>
      </c>
      <c r="C237" s="13" t="str">
        <f>'Реестр бюджетных рисков'!D244</f>
        <v>Несвоевременное формирование (отсутствие) проекта плана-графика закупок</v>
      </c>
      <c r="D237" s="13" t="str">
        <f>'Реестр бюджетных рисков'!G244</f>
        <v>да</v>
      </c>
      <c r="E237" s="45" t="s">
        <v>95</v>
      </c>
      <c r="F237" s="45">
        <v>0</v>
      </c>
      <c r="G237" s="45" t="s">
        <v>95</v>
      </c>
      <c r="H237" s="45">
        <v>0</v>
      </c>
      <c r="I237" s="13">
        <f t="shared" si="3"/>
        <v>0</v>
      </c>
      <c r="J237"/>
      <c r="K237"/>
      <c r="L237"/>
    </row>
    <row r="238" spans="1:12" s="20" customFormat="1" ht="31.5" x14ac:dyDescent="0.25">
      <c r="A238" s="13" t="str">
        <f>'Реестр бюджетных рисков'!A245</f>
        <v>15.2.2</v>
      </c>
      <c r="B238" s="13" t="str">
        <f>'Реестр бюджетных рисков'!B245</f>
        <v>Составление проекта федерального бюджета</v>
      </c>
      <c r="C238" s="13" t="str">
        <f>'Реестр бюджетных рисков'!D245</f>
        <v>Неполнота формирования проекта плана-графика закупок</v>
      </c>
      <c r="D238" s="13" t="str">
        <f>'Реестр бюджетных рисков'!G245</f>
        <v>да</v>
      </c>
      <c r="E238" s="45" t="s">
        <v>95</v>
      </c>
      <c r="F238" s="45">
        <v>0</v>
      </c>
      <c r="G238" s="45" t="s">
        <v>95</v>
      </c>
      <c r="H238" s="45">
        <v>0</v>
      </c>
      <c r="I238" s="13">
        <f t="shared" si="3"/>
        <v>0</v>
      </c>
      <c r="J238"/>
      <c r="K238"/>
      <c r="L238"/>
    </row>
    <row r="239" spans="1:12" s="20" customFormat="1" ht="31.5" x14ac:dyDescent="0.25">
      <c r="A239" s="13" t="str">
        <f>'Реестр бюджетных рисков'!A246</f>
        <v>15.2.3</v>
      </c>
      <c r="B239" s="13" t="str">
        <f>'Реестр бюджетных рисков'!B246</f>
        <v>Составление проекта федерального бюджета</v>
      </c>
      <c r="C239" s="13" t="str">
        <f>'Реестр бюджетных рисков'!D246</f>
        <v>Некорректное указание данных при формировании проекта плана-графика закупок</v>
      </c>
      <c r="D239" s="13" t="str">
        <f>'Реестр бюджетных рисков'!G246</f>
        <v>да</v>
      </c>
      <c r="E239" s="45" t="s">
        <v>95</v>
      </c>
      <c r="F239" s="45">
        <v>0</v>
      </c>
      <c r="G239" s="45" t="s">
        <v>95</v>
      </c>
      <c r="H239" s="45">
        <v>0</v>
      </c>
      <c r="I239" s="13">
        <f t="shared" si="3"/>
        <v>0</v>
      </c>
      <c r="J239"/>
      <c r="K239"/>
      <c r="L239"/>
    </row>
    <row r="240" spans="1:12" s="20" customFormat="1" ht="31.5" x14ac:dyDescent="0.25">
      <c r="A240" s="13" t="str">
        <f>'Реестр бюджетных рисков'!A247</f>
        <v>15.2.4</v>
      </c>
      <c r="B240" s="13" t="str">
        <f>'Реестр бюджетных рисков'!B247</f>
        <v>Составление проекта федерального бюджета</v>
      </c>
      <c r="C240" s="13" t="str">
        <f>'Реестр бюджетных рисков'!D247</f>
        <v>Несоответствие показателей проекта плана-графика закупок данным ОПСП</v>
      </c>
      <c r="D240" s="13" t="str">
        <f>'Реестр бюджетных рисков'!G247</f>
        <v>да</v>
      </c>
      <c r="E240" s="45" t="s">
        <v>95</v>
      </c>
      <c r="F240" s="45">
        <v>0</v>
      </c>
      <c r="G240" s="45" t="s">
        <v>95</v>
      </c>
      <c r="H240" s="45">
        <v>0</v>
      </c>
      <c r="I240" s="13">
        <f t="shared" si="3"/>
        <v>0</v>
      </c>
      <c r="J240"/>
      <c r="K240"/>
      <c r="L240"/>
    </row>
    <row r="241" spans="1:12" s="20" customFormat="1" ht="15.75" x14ac:dyDescent="0.25">
      <c r="A241" s="13" t="str">
        <f>'Реестр бюджетных рисков'!A248</f>
        <v>15.3.1</v>
      </c>
      <c r="B241" s="13" t="str">
        <f>'Реестр бюджетных рисков'!B248</f>
        <v>Доведение ЛБО</v>
      </c>
      <c r="C241" s="13" t="str">
        <f>'Реестр бюджетных рисков'!D248</f>
        <v>Несвоевременное утверждение (отсутствие) плана-графика закупок</v>
      </c>
      <c r="D241" s="13" t="str">
        <f>'Реестр бюджетных рисков'!G248</f>
        <v>да</v>
      </c>
      <c r="E241" s="45" t="s">
        <v>95</v>
      </c>
      <c r="F241" s="45">
        <v>0</v>
      </c>
      <c r="G241" s="45" t="s">
        <v>95</v>
      </c>
      <c r="H241" s="45">
        <v>0</v>
      </c>
      <c r="I241" s="13">
        <f t="shared" si="3"/>
        <v>0</v>
      </c>
      <c r="J241"/>
      <c r="K241"/>
      <c r="L241"/>
    </row>
    <row r="242" spans="1:12" s="20" customFormat="1" ht="15.75" x14ac:dyDescent="0.25">
      <c r="A242" s="13" t="str">
        <f>'Реестр бюджетных рисков'!A249</f>
        <v>15.3.2</v>
      </c>
      <c r="B242" s="13" t="str">
        <f>'Реестр бюджетных рисков'!B249</f>
        <v>Доведение ЛБО</v>
      </c>
      <c r="C242" s="13" t="str">
        <f>'Реестр бюджетных рисков'!D249</f>
        <v>Неполнота плана-графика закупок</v>
      </c>
      <c r="D242" s="13" t="str">
        <f>'Реестр бюджетных рисков'!G249</f>
        <v>да</v>
      </c>
      <c r="E242" s="45" t="s">
        <v>95</v>
      </c>
      <c r="F242" s="45">
        <v>0</v>
      </c>
      <c r="G242" s="45" t="s">
        <v>95</v>
      </c>
      <c r="H242" s="45">
        <v>0</v>
      </c>
      <c r="I242" s="13">
        <f t="shared" si="3"/>
        <v>0</v>
      </c>
      <c r="J242"/>
      <c r="K242"/>
      <c r="L242"/>
    </row>
    <row r="243" spans="1:12" s="20" customFormat="1" ht="15.75" x14ac:dyDescent="0.25">
      <c r="A243" s="13" t="str">
        <f>'Реестр бюджетных рисков'!A250</f>
        <v>15.3.3</v>
      </c>
      <c r="B243" s="13" t="str">
        <f>'Реестр бюджетных рисков'!B250</f>
        <v>Доведение ЛБО</v>
      </c>
      <c r="C243" s="13" t="str">
        <f>'Реестр бюджетных рисков'!D250</f>
        <v>Некорректное указание данных в плане-графике закупок</v>
      </c>
      <c r="D243" s="13" t="str">
        <f>'Реестр бюджетных рисков'!G250</f>
        <v>да</v>
      </c>
      <c r="E243" s="45" t="s">
        <v>95</v>
      </c>
      <c r="F243" s="45">
        <v>0</v>
      </c>
      <c r="G243" s="45" t="s">
        <v>95</v>
      </c>
      <c r="H243" s="45">
        <v>0</v>
      </c>
      <c r="I243" s="13">
        <f t="shared" si="3"/>
        <v>0</v>
      </c>
      <c r="J243"/>
      <c r="K243"/>
      <c r="L243"/>
    </row>
    <row r="244" spans="1:12" s="20" customFormat="1" ht="15.75" x14ac:dyDescent="0.25">
      <c r="A244" s="13" t="str">
        <f>'Реестр бюджетных рисков'!A251</f>
        <v>15.3.4</v>
      </c>
      <c r="B244" s="13" t="str">
        <f>'Реестр бюджетных рисков'!B251</f>
        <v>Доведение ЛБО</v>
      </c>
      <c r="C244" s="13" t="str">
        <f>'Реестр бюджетных рисков'!D251</f>
        <v>Несоответствие показателей плана-графика закупок данным ОПСП</v>
      </c>
      <c r="D244" s="13" t="str">
        <f>'Реестр бюджетных рисков'!G251</f>
        <v>да</v>
      </c>
      <c r="E244" s="45" t="s">
        <v>95</v>
      </c>
      <c r="F244" s="45">
        <v>0</v>
      </c>
      <c r="G244" s="45" t="s">
        <v>95</v>
      </c>
      <c r="H244" s="45">
        <v>0</v>
      </c>
      <c r="I244" s="13">
        <f t="shared" si="3"/>
        <v>0</v>
      </c>
      <c r="J244"/>
      <c r="K244"/>
      <c r="L244"/>
    </row>
    <row r="245" spans="1:12" s="20" customFormat="1" ht="31.5" x14ac:dyDescent="0.25">
      <c r="A245" s="13" t="str">
        <f>'Реестр бюджетных рисков'!A252</f>
        <v>15.4.1</v>
      </c>
      <c r="B245" s="13" t="str">
        <f>'Реестр бюджетных рисков'!B252</f>
        <v>Ведение БР, исполнение федерального бюджета</v>
      </c>
      <c r="C245" s="13" t="str">
        <f>'Реестр бюджетных рисков'!D252</f>
        <v>Несвоевременное утверждение (отсутствие) плана-графика закупок</v>
      </c>
      <c r="D245" s="13" t="str">
        <f>'Реестр бюджетных рисков'!G252</f>
        <v>да</v>
      </c>
      <c r="E245" s="45" t="s">
        <v>95</v>
      </c>
      <c r="F245" s="45">
        <v>0</v>
      </c>
      <c r="G245" s="45" t="s">
        <v>95</v>
      </c>
      <c r="H245" s="45">
        <v>0</v>
      </c>
      <c r="I245" s="13">
        <f t="shared" si="3"/>
        <v>0</v>
      </c>
      <c r="J245"/>
      <c r="K245"/>
      <c r="L245"/>
    </row>
    <row r="246" spans="1:12" s="20" customFormat="1" ht="31.5" x14ac:dyDescent="0.25">
      <c r="A246" s="13" t="str">
        <f>'Реестр бюджетных рисков'!A253</f>
        <v>15.4.2</v>
      </c>
      <c r="B246" s="13" t="str">
        <f>'Реестр бюджетных рисков'!B253</f>
        <v>Ведение БР, исполнение федерального бюджета</v>
      </c>
      <c r="C246" s="13" t="str">
        <f>'Реестр бюджетных рисков'!D253</f>
        <v>Неполнота плана-графика закупок</v>
      </c>
      <c r="D246" s="13" t="str">
        <f>'Реестр бюджетных рисков'!G253</f>
        <v>да</v>
      </c>
      <c r="E246" s="45" t="s">
        <v>95</v>
      </c>
      <c r="F246" s="45">
        <v>0</v>
      </c>
      <c r="G246" s="45" t="s">
        <v>95</v>
      </c>
      <c r="H246" s="45">
        <v>0</v>
      </c>
      <c r="I246" s="13">
        <f t="shared" si="3"/>
        <v>0</v>
      </c>
      <c r="J246"/>
      <c r="K246"/>
      <c r="L246"/>
    </row>
    <row r="247" spans="1:12" s="20" customFormat="1" ht="31.5" x14ac:dyDescent="0.25">
      <c r="A247" s="13" t="str">
        <f>'Реестр бюджетных рисков'!A254</f>
        <v>15.4.3</v>
      </c>
      <c r="B247" s="13" t="str">
        <f>'Реестр бюджетных рисков'!B254</f>
        <v>Ведение БР, исполнение федерального бюджета</v>
      </c>
      <c r="C247" s="13" t="str">
        <f>'Реестр бюджетных рисков'!D254</f>
        <v>Некорректное указание данных в плане-графике закупок</v>
      </c>
      <c r="D247" s="13" t="str">
        <f>'Реестр бюджетных рисков'!G254</f>
        <v>да</v>
      </c>
      <c r="E247" s="45" t="s">
        <v>95</v>
      </c>
      <c r="F247" s="45">
        <v>0</v>
      </c>
      <c r="G247" s="45" t="s">
        <v>95</v>
      </c>
      <c r="H247" s="45">
        <v>0</v>
      </c>
      <c r="I247" s="13">
        <f t="shared" si="3"/>
        <v>0</v>
      </c>
      <c r="J247"/>
      <c r="K247"/>
      <c r="L247"/>
    </row>
    <row r="248" spans="1:12" s="20" customFormat="1" ht="31.5" x14ac:dyDescent="0.25">
      <c r="A248" s="13" t="str">
        <f>'Реестр бюджетных рисков'!A255</f>
        <v>15.4.4</v>
      </c>
      <c r="B248" s="13" t="str">
        <f>'Реестр бюджетных рисков'!B255</f>
        <v>Ведение БР, исполнение федерального бюджета</v>
      </c>
      <c r="C248" s="13" t="str">
        <f>'Реестр бюджетных рисков'!D255</f>
        <v>Несоответствие показателей плана-графика закупок данным ОПСП</v>
      </c>
      <c r="D248" s="13" t="str">
        <f>'Реестр бюджетных рисков'!G255</f>
        <v>да</v>
      </c>
      <c r="E248" s="45" t="s">
        <v>95</v>
      </c>
      <c r="F248" s="45">
        <v>0</v>
      </c>
      <c r="G248" s="45" t="s">
        <v>95</v>
      </c>
      <c r="H248" s="45">
        <v>0</v>
      </c>
      <c r="I248" s="13">
        <f t="shared" si="3"/>
        <v>0</v>
      </c>
      <c r="J248"/>
      <c r="K248"/>
      <c r="L248"/>
    </row>
    <row r="249" spans="1:12" s="20" customFormat="1" ht="63" x14ac:dyDescent="0.25">
      <c r="A249" s="13" t="str">
        <f>'Реестр бюджетных рисков'!A256</f>
        <v>15.5.1</v>
      </c>
      <c r="B249" s="13" t="str">
        <f>'Реестр бюджетных рисков'!B256</f>
        <v>Составление проекта федерального бюджета, исполнение федерального бюджета</v>
      </c>
      <c r="C249" s="13" t="str">
        <f>'Реестр бюджетных рисков'!D256</f>
        <v>Неравномерность осуществления расходов федерального бюджета на закупки</v>
      </c>
      <c r="D249" s="13" t="str">
        <f>'Реестр бюджетных рисков'!G256</f>
        <v>да</v>
      </c>
      <c r="E249" s="45" t="s">
        <v>95</v>
      </c>
      <c r="F249" s="45">
        <v>0</v>
      </c>
      <c r="G249" s="45" t="s">
        <v>95</v>
      </c>
      <c r="H249" s="45">
        <v>0</v>
      </c>
      <c r="I249" s="13">
        <f t="shared" si="3"/>
        <v>0</v>
      </c>
      <c r="J249"/>
      <c r="K249"/>
      <c r="L249"/>
    </row>
    <row r="250" spans="1:12" s="20" customFormat="1" ht="63" x14ac:dyDescent="0.25">
      <c r="A250" s="13" t="str">
        <f>'Реестр бюджетных рисков'!A257</f>
        <v>15.5.2</v>
      </c>
      <c r="B250" s="13" t="str">
        <f>'Реестр бюджетных рисков'!B257</f>
        <v>Составление проекта федерального бюджета, исполнение федерального бюджета</v>
      </c>
      <c r="C250" s="13" t="str">
        <f>'Реестр бюджетных рисков'!D257</f>
        <v>Несоответствие показателей требованиям к отдельным видам товаров, работ, услуг (в том числе предельных цен товаров, работ, услуг)</v>
      </c>
      <c r="D250" s="13" t="str">
        <f>'Реестр бюджетных рисков'!G257</f>
        <v>да</v>
      </c>
      <c r="E250" s="45" t="s">
        <v>95</v>
      </c>
      <c r="F250" s="45">
        <v>0</v>
      </c>
      <c r="G250" s="45" t="s">
        <v>95</v>
      </c>
      <c r="H250" s="45">
        <v>0</v>
      </c>
      <c r="I250" s="13">
        <f t="shared" si="3"/>
        <v>0</v>
      </c>
      <c r="J250"/>
      <c r="K250"/>
      <c r="L250"/>
    </row>
    <row r="251" spans="1:12" s="20" customFormat="1" ht="63" x14ac:dyDescent="0.25">
      <c r="A251" s="13" t="str">
        <f>'Реестр бюджетных рисков'!A258</f>
        <v>15.5.3</v>
      </c>
      <c r="B251" s="13" t="str">
        <f>'Реестр бюджетных рисков'!B258</f>
        <v>Составление проекта федерального бюджета, исполнение федерального бюджета</v>
      </c>
      <c r="C251" s="13" t="str">
        <f>'Реестр бюджетных рисков'!D258</f>
        <v>Некорректный выбор применяемого метода определения и обоснования Н(М)ЦК</v>
      </c>
      <c r="D251" s="13" t="str">
        <f>'Реестр бюджетных рисков'!G258</f>
        <v>да</v>
      </c>
      <c r="E251" s="45" t="s">
        <v>95</v>
      </c>
      <c r="F251" s="45">
        <v>0</v>
      </c>
      <c r="G251" s="45" t="s">
        <v>95</v>
      </c>
      <c r="H251" s="45">
        <v>0</v>
      </c>
      <c r="I251" s="13">
        <f t="shared" si="3"/>
        <v>0</v>
      </c>
      <c r="J251"/>
      <c r="K251"/>
      <c r="L251"/>
    </row>
    <row r="252" spans="1:12" s="20" customFormat="1" ht="63" x14ac:dyDescent="0.25">
      <c r="A252" s="13" t="str">
        <f>'Реестр бюджетных рисков'!A259</f>
        <v>15.5.4</v>
      </c>
      <c r="B252" s="13" t="str">
        <f>'Реестр бюджетных рисков'!B259</f>
        <v>Составление проекта федерального бюджета, исполнение федерального бюджета</v>
      </c>
      <c r="C252" s="13" t="str">
        <f>'Реестр бюджетных рисков'!D259</f>
        <v>Несоблюдение требований к информации, используемой для расчета Н(М)ЦК</v>
      </c>
      <c r="D252" s="13" t="str">
        <f>'Реестр бюджетных рисков'!G259</f>
        <v>да</v>
      </c>
      <c r="E252" s="45" t="s">
        <v>95</v>
      </c>
      <c r="F252" s="45">
        <v>0</v>
      </c>
      <c r="G252" s="45" t="s">
        <v>95</v>
      </c>
      <c r="H252" s="45">
        <v>0</v>
      </c>
      <c r="I252" s="13">
        <f t="shared" si="3"/>
        <v>0</v>
      </c>
      <c r="J252"/>
      <c r="K252"/>
      <c r="L252"/>
    </row>
    <row r="253" spans="1:12" s="20" customFormat="1" ht="63" x14ac:dyDescent="0.25">
      <c r="A253" s="13" t="str">
        <f>'Реестр бюджетных рисков'!A260</f>
        <v>15.5.5</v>
      </c>
      <c r="B253" s="13" t="str">
        <f>'Реестр бюджетных рисков'!B260</f>
        <v>Составление проекта федерального бюджета, исполнение федерального бюджета</v>
      </c>
      <c r="C253" s="13" t="str">
        <f>'Реестр бюджетных рисков'!D260</f>
        <v>Несоблюдение минимальной обязательной доли закупок российских товаров</v>
      </c>
      <c r="D253" s="13" t="str">
        <f>'Реестр бюджетных рисков'!G260</f>
        <v>да</v>
      </c>
      <c r="E253" s="45" t="s">
        <v>95</v>
      </c>
      <c r="F253" s="45">
        <v>0</v>
      </c>
      <c r="G253" s="45" t="s">
        <v>95</v>
      </c>
      <c r="H253" s="45">
        <v>0</v>
      </c>
      <c r="I253" s="13">
        <f t="shared" si="3"/>
        <v>0</v>
      </c>
      <c r="J253"/>
      <c r="K253"/>
      <c r="L253"/>
    </row>
    <row r="254" spans="1:12" s="20" customFormat="1" ht="63" x14ac:dyDescent="0.25">
      <c r="A254" s="13" t="str">
        <f>'Реестр бюджетных рисков'!A261</f>
        <v>15.5.6</v>
      </c>
      <c r="B254" s="13" t="str">
        <f>'Реестр бюджетных рисков'!B261</f>
        <v>Составление проекта федерального бюджета, исполнение федерального бюджета</v>
      </c>
      <c r="C254" s="13" t="str">
        <f>'Реестр бюджетных рисков'!D261</f>
        <v>Выбор некорректного способа определения поставщика (подрядчика, исполнителя)</v>
      </c>
      <c r="D254" s="13" t="str">
        <f>'Реестр бюджетных рисков'!G261</f>
        <v>да</v>
      </c>
      <c r="E254" s="45" t="s">
        <v>95</v>
      </c>
      <c r="F254" s="45">
        <v>0</v>
      </c>
      <c r="G254" s="45" t="s">
        <v>95</v>
      </c>
      <c r="H254" s="45">
        <v>0</v>
      </c>
      <c r="I254" s="13">
        <f t="shared" si="3"/>
        <v>0</v>
      </c>
      <c r="J254"/>
      <c r="K254"/>
      <c r="L254"/>
    </row>
    <row r="255" spans="1:12" s="20" customFormat="1" ht="31.5" x14ac:dyDescent="0.25">
      <c r="A255" s="13" t="str">
        <f>'Реестр бюджетных рисков'!A262</f>
        <v>15.6.1</v>
      </c>
      <c r="B255" s="13" t="str">
        <f>'Реестр бюджетных рисков'!B262</f>
        <v>Исполнение федерального бюджета</v>
      </c>
      <c r="C255" s="13" t="str">
        <f>'Реестр бюджетных рисков'!D262</f>
        <v>Несвоевременное размещение (отсутствие) извещений об осуществлении закупки</v>
      </c>
      <c r="D255" s="13" t="str">
        <f>'Реестр бюджетных рисков'!G262</f>
        <v>да</v>
      </c>
      <c r="E255" s="45" t="s">
        <v>95</v>
      </c>
      <c r="F255" s="45">
        <v>0</v>
      </c>
      <c r="G255" s="45" t="s">
        <v>95</v>
      </c>
      <c r="H255" s="45">
        <v>0</v>
      </c>
      <c r="I255" s="13">
        <f t="shared" si="3"/>
        <v>0</v>
      </c>
      <c r="J255"/>
      <c r="K255"/>
      <c r="L255"/>
    </row>
    <row r="256" spans="1:12" s="20" customFormat="1" ht="31.5" x14ac:dyDescent="0.25">
      <c r="A256" s="13" t="str">
        <f>'Реестр бюджетных рисков'!A263</f>
        <v>15.6.2</v>
      </c>
      <c r="B256" s="13" t="str">
        <f>'Реестр бюджетных рисков'!B263</f>
        <v>Исполнение федерального бюджета</v>
      </c>
      <c r="C256" s="13" t="str">
        <f>'Реестр бюджетных рисков'!D263</f>
        <v>Неполнота (некорректность) заполнения извещений об осуществлении закупки</v>
      </c>
      <c r="D256" s="13" t="str">
        <f>'Реестр бюджетных рисков'!G263</f>
        <v>да</v>
      </c>
      <c r="E256" s="45" t="s">
        <v>95</v>
      </c>
      <c r="F256" s="45">
        <v>0</v>
      </c>
      <c r="G256" s="45" t="s">
        <v>95</v>
      </c>
      <c r="H256" s="45">
        <v>0</v>
      </c>
      <c r="I256" s="13">
        <f t="shared" si="3"/>
        <v>0</v>
      </c>
      <c r="J256"/>
      <c r="K256"/>
      <c r="L256"/>
    </row>
    <row r="257" spans="1:12" s="20" customFormat="1" ht="31.5" x14ac:dyDescent="0.25">
      <c r="A257" s="13" t="str">
        <f>'Реестр бюджетных рисков'!A264</f>
        <v>15.7.1</v>
      </c>
      <c r="B257" s="13" t="str">
        <f>'Реестр бюджетных рисков'!B264</f>
        <v>Исполнение федерального бюджета</v>
      </c>
      <c r="C257" s="13" t="str">
        <f>'Реестр бюджетных рисков'!D264</f>
        <v>Несвоевременность направления (отсутствие) приглашений принять участие в определении поставщиков (подрядчиков, исполнителей)</v>
      </c>
      <c r="D257" s="13" t="str">
        <f>'Реестр бюджетных рисков'!G264</f>
        <v>да</v>
      </c>
      <c r="E257" s="45" t="s">
        <v>95</v>
      </c>
      <c r="F257" s="45">
        <v>0</v>
      </c>
      <c r="G257" s="45" t="s">
        <v>95</v>
      </c>
      <c r="H257" s="45">
        <v>0</v>
      </c>
      <c r="I257" s="13">
        <f t="shared" si="3"/>
        <v>0</v>
      </c>
      <c r="J257"/>
      <c r="K257"/>
      <c r="L257"/>
    </row>
    <row r="258" spans="1:12" s="20" customFormat="1" ht="31.5" x14ac:dyDescent="0.25">
      <c r="A258" s="13" t="str">
        <f>'Реестр бюджетных рисков'!A265</f>
        <v>15.7.2</v>
      </c>
      <c r="B258" s="13" t="str">
        <f>'Реестр бюджетных рисков'!B265</f>
        <v>Исполнение федерального бюджета</v>
      </c>
      <c r="C258" s="13" t="str">
        <f>'Реестр бюджетных рисков'!D265</f>
        <v>Неполнота (некорректность) заполнения приглашений принять участие в определении поставщиков (подрядчиков, исполнителей)</v>
      </c>
      <c r="D258" s="13" t="str">
        <f>'Реестр бюджетных рисков'!G265</f>
        <v>да</v>
      </c>
      <c r="E258" s="45" t="s">
        <v>95</v>
      </c>
      <c r="F258" s="45">
        <v>0</v>
      </c>
      <c r="G258" s="45" t="s">
        <v>95</v>
      </c>
      <c r="H258" s="45">
        <v>0</v>
      </c>
      <c r="I258" s="13">
        <f t="shared" si="3"/>
        <v>0</v>
      </c>
      <c r="J258"/>
      <c r="K258"/>
      <c r="L258"/>
    </row>
    <row r="259" spans="1:12" s="20" customFormat="1" ht="31.5" x14ac:dyDescent="0.25">
      <c r="A259" s="13" t="str">
        <f>'Реестр бюджетных рисков'!A266</f>
        <v>15.8.1</v>
      </c>
      <c r="B259" s="13" t="str">
        <f>'Реестр бюджетных рисков'!B266</f>
        <v>Исполнение федерального бюджета</v>
      </c>
      <c r="C259" s="13" t="str">
        <f>'Реестр бюджетных рисков'!D266</f>
        <v xml:space="preserve">Несвоевременное размещение (отсутствие) документации о закупке </v>
      </c>
      <c r="D259" s="13" t="str">
        <f>'Реестр бюджетных рисков'!G266</f>
        <v>да</v>
      </c>
      <c r="E259" s="45" t="s">
        <v>95</v>
      </c>
      <c r="F259" s="45">
        <v>0</v>
      </c>
      <c r="G259" s="45" t="s">
        <v>95</v>
      </c>
      <c r="H259" s="45">
        <v>0</v>
      </c>
      <c r="I259" s="13">
        <f t="shared" si="3"/>
        <v>0</v>
      </c>
      <c r="J259"/>
      <c r="K259"/>
      <c r="L259"/>
    </row>
    <row r="260" spans="1:12" s="20" customFormat="1" ht="31.5" x14ac:dyDescent="0.25">
      <c r="A260" s="13" t="str">
        <f>'Реестр бюджетных рисков'!A267</f>
        <v>15.8.2</v>
      </c>
      <c r="B260" s="13" t="str">
        <f>'Реестр бюджетных рисков'!B267</f>
        <v>Исполнение федерального бюджета</v>
      </c>
      <c r="C260" s="13" t="str">
        <f>'Реестр бюджетных рисков'!D267</f>
        <v>Неполнота (некорректность) заполнения документации о закупке</v>
      </c>
      <c r="D260" s="13" t="str">
        <f>'Реестр бюджетных рисков'!G267</f>
        <v>да</v>
      </c>
      <c r="E260" s="45" t="s">
        <v>95</v>
      </c>
      <c r="F260" s="45">
        <v>0</v>
      </c>
      <c r="G260" s="45" t="s">
        <v>95</v>
      </c>
      <c r="H260" s="45">
        <v>0</v>
      </c>
      <c r="I260" s="13">
        <f t="shared" ref="I260:I323" si="4">IF(AND(ISNONTEXT(F260),ISNONTEXT(H260),(D260&lt;&gt;"Х")),IF(IF(F260=0,IF(H260=0,0,"100"),((H260*100/F260)-100))&gt;0,CONCATENATE("+",IF(F260=0,IF(H260=0,0,"100"),((H260*100/F260)-100))),IF(F260=0,IF(H260=0,0,"100"),((H260*100/F260)-100))),"Х")</f>
        <v>0</v>
      </c>
      <c r="J260"/>
      <c r="K260"/>
      <c r="L260"/>
    </row>
    <row r="261" spans="1:12" s="20" customFormat="1" ht="31.5" x14ac:dyDescent="0.25">
      <c r="A261" s="13" t="str">
        <f>'Реестр бюджетных рисков'!A268</f>
        <v>15.9.1</v>
      </c>
      <c r="B261" s="13" t="str">
        <f>'Реестр бюджетных рисков'!B268</f>
        <v>Исполнение федерального бюджета</v>
      </c>
      <c r="C261" s="13" t="str">
        <f>'Реестр бюджетных рисков'!D268</f>
        <v>Несвоевременное направление проектов контрактов победителю закупки</v>
      </c>
      <c r="D261" s="13" t="str">
        <f>'Реестр бюджетных рисков'!G268</f>
        <v>да</v>
      </c>
      <c r="E261" s="45" t="s">
        <v>95</v>
      </c>
      <c r="F261" s="45">
        <v>0</v>
      </c>
      <c r="G261" s="45" t="s">
        <v>95</v>
      </c>
      <c r="H261" s="45">
        <v>0</v>
      </c>
      <c r="I261" s="13">
        <f t="shared" si="4"/>
        <v>0</v>
      </c>
      <c r="J261"/>
      <c r="K261"/>
      <c r="L261"/>
    </row>
    <row r="262" spans="1:12" s="20" customFormat="1" ht="31.5" x14ac:dyDescent="0.25">
      <c r="A262" s="13" t="str">
        <f>'Реестр бюджетных рисков'!A269</f>
        <v>15.9.2</v>
      </c>
      <c r="B262" s="13" t="str">
        <f>'Реестр бюджетных рисков'!B269</f>
        <v>Исполнение федерального бюджета</v>
      </c>
      <c r="C262" s="13" t="str">
        <f>'Реестр бюджетных рисков'!D269</f>
        <v>Неполнота (некорректность) формирования проектов контрактов</v>
      </c>
      <c r="D262" s="13" t="str">
        <f>'Реестр бюджетных рисков'!G269</f>
        <v>да</v>
      </c>
      <c r="E262" s="45" t="s">
        <v>95</v>
      </c>
      <c r="F262" s="45">
        <v>0</v>
      </c>
      <c r="G262" s="45" t="s">
        <v>95</v>
      </c>
      <c r="H262" s="45">
        <v>0</v>
      </c>
      <c r="I262" s="13">
        <f t="shared" si="4"/>
        <v>0</v>
      </c>
      <c r="J262"/>
      <c r="K262"/>
      <c r="L262"/>
    </row>
    <row r="263" spans="1:12" s="20" customFormat="1" ht="31.5" x14ac:dyDescent="0.25">
      <c r="A263" s="13" t="str">
        <f>'Реестр бюджетных рисков'!A270</f>
        <v>15.10.1</v>
      </c>
      <c r="B263" s="13" t="str">
        <f>'Реестр бюджетных рисков'!B270</f>
        <v>Исполнение федерального бюджета</v>
      </c>
      <c r="C263" s="13" t="str">
        <f>'Реестр бюджетных рисков'!D270</f>
        <v>Непроведение обязательного общественного обсуждения</v>
      </c>
      <c r="D263" s="13" t="str">
        <f>'Реестр бюджетных рисков'!G270</f>
        <v>да</v>
      </c>
      <c r="E263" s="45" t="s">
        <v>95</v>
      </c>
      <c r="F263" s="45">
        <v>0</v>
      </c>
      <c r="G263" s="45" t="s">
        <v>95</v>
      </c>
      <c r="H263" s="45">
        <v>0</v>
      </c>
      <c r="I263" s="13">
        <f t="shared" si="4"/>
        <v>0</v>
      </c>
      <c r="J263"/>
      <c r="K263"/>
      <c r="L263"/>
    </row>
    <row r="264" spans="1:12" s="20" customFormat="1" ht="31.5" x14ac:dyDescent="0.25">
      <c r="A264" s="13" t="str">
        <f>'Реестр бюджетных рисков'!A271</f>
        <v>15.11.1</v>
      </c>
      <c r="B264" s="13" t="str">
        <f>'Реестр бюджетных рисков'!B271</f>
        <v>Исполнение федерального бюджета</v>
      </c>
      <c r="C264" s="13" t="str">
        <f>'Реестр бюджетных рисков'!D271</f>
        <v>Несоблюдение требований к отклонению, рассмотрению, оценке заявок на участие в конкурсе</v>
      </c>
      <c r="D264" s="13" t="str">
        <f>'Реестр бюджетных рисков'!G271</f>
        <v>да</v>
      </c>
      <c r="E264" s="45" t="s">
        <v>95</v>
      </c>
      <c r="F264" s="45">
        <v>0</v>
      </c>
      <c r="G264" s="45" t="s">
        <v>95</v>
      </c>
      <c r="H264" s="45">
        <v>0</v>
      </c>
      <c r="I264" s="13">
        <f t="shared" si="4"/>
        <v>0</v>
      </c>
      <c r="J264"/>
      <c r="K264"/>
      <c r="L264"/>
    </row>
    <row r="265" spans="1:12" s="20" customFormat="1" ht="31.5" x14ac:dyDescent="0.25">
      <c r="A265" s="13" t="str">
        <f>'Реестр бюджетных рисков'!A272</f>
        <v>15.11.2</v>
      </c>
      <c r="B265" s="13" t="str">
        <f>'Реестр бюджетных рисков'!B272</f>
        <v>Исполнение федерального бюджета</v>
      </c>
      <c r="C265" s="13" t="str">
        <f>'Реестр бюджетных рисков'!D272</f>
        <v>Несвоевременное формирование протокола</v>
      </c>
      <c r="D265" s="13" t="str">
        <f>'Реестр бюджетных рисков'!G272</f>
        <v>да</v>
      </c>
      <c r="E265" s="45" t="s">
        <v>95</v>
      </c>
      <c r="F265" s="45">
        <v>0</v>
      </c>
      <c r="G265" s="45" t="s">
        <v>95</v>
      </c>
      <c r="H265" s="45">
        <v>0</v>
      </c>
      <c r="I265" s="13">
        <f t="shared" si="4"/>
        <v>0</v>
      </c>
      <c r="J265"/>
      <c r="K265"/>
      <c r="L265"/>
    </row>
    <row r="266" spans="1:12" s="20" customFormat="1" ht="31.5" x14ac:dyDescent="0.25">
      <c r="A266" s="13" t="str">
        <f>'Реестр бюджетных рисков'!A273</f>
        <v>15.11.3</v>
      </c>
      <c r="B266" s="13" t="str">
        <f>'Реестр бюджетных рисков'!B273</f>
        <v>Исполнение федерального бюджета</v>
      </c>
      <c r="C266" s="13" t="str">
        <f>'Реестр бюджетных рисков'!D273</f>
        <v>Несоблюдение требований к содержанию протокола</v>
      </c>
      <c r="D266" s="13" t="str">
        <f>'Реестр бюджетных рисков'!G273</f>
        <v>да</v>
      </c>
      <c r="E266" s="45" t="s">
        <v>95</v>
      </c>
      <c r="F266" s="45">
        <v>0</v>
      </c>
      <c r="G266" s="45" t="s">
        <v>95</v>
      </c>
      <c r="H266" s="45">
        <v>0</v>
      </c>
      <c r="I266" s="13">
        <f t="shared" si="4"/>
        <v>0</v>
      </c>
      <c r="J266"/>
      <c r="K266"/>
      <c r="L266"/>
    </row>
    <row r="267" spans="1:12" s="20" customFormat="1" ht="31.5" x14ac:dyDescent="0.25">
      <c r="A267" s="13" t="str">
        <f>'Реестр бюджетных рисков'!A274</f>
        <v>15.12.1</v>
      </c>
      <c r="B267" s="13" t="str">
        <f>'Реестр бюджетных рисков'!B274</f>
        <v>Исполнение федерального бюджета</v>
      </c>
      <c r="C267" s="13" t="str">
        <f>'Реестр бюджетных рисков'!D274</f>
        <v>Несвоевременное (неполное) заключение (размещение) контрактов (договоров)</v>
      </c>
      <c r="D267" s="13" t="str">
        <f>'Реестр бюджетных рисков'!G274</f>
        <v>да</v>
      </c>
      <c r="E267" s="45" t="s">
        <v>95</v>
      </c>
      <c r="F267" s="45">
        <v>0</v>
      </c>
      <c r="G267" s="45" t="s">
        <v>95</v>
      </c>
      <c r="H267" s="45">
        <v>0</v>
      </c>
      <c r="I267" s="13">
        <f t="shared" si="4"/>
        <v>0</v>
      </c>
      <c r="J267"/>
      <c r="K267"/>
      <c r="L267"/>
    </row>
    <row r="268" spans="1:12" s="20" customFormat="1" ht="31.5" x14ac:dyDescent="0.25">
      <c r="A268" s="13" t="str">
        <f>'Реестр бюджетных рисков'!A275</f>
        <v>15.12.2</v>
      </c>
      <c r="B268" s="13" t="str">
        <f>'Реестр бюджетных рисков'!B275</f>
        <v>Исполнение федерального бюджета</v>
      </c>
      <c r="C268" s="13" t="str">
        <f>'Реестр бюджетных рисков'!D275</f>
        <v>Неполнота (некорректность) контрактов (договоров)</v>
      </c>
      <c r="D268" s="13" t="str">
        <f>'Реестр бюджетных рисков'!G275</f>
        <v>да</v>
      </c>
      <c r="E268" s="45" t="s">
        <v>95</v>
      </c>
      <c r="F268" s="45">
        <v>0</v>
      </c>
      <c r="G268" s="45" t="s">
        <v>95</v>
      </c>
      <c r="H268" s="45">
        <v>0</v>
      </c>
      <c r="I268" s="13">
        <f t="shared" si="4"/>
        <v>0</v>
      </c>
      <c r="J268"/>
      <c r="K268"/>
      <c r="L268"/>
    </row>
    <row r="269" spans="1:12" s="20" customFormat="1" ht="31.5" x14ac:dyDescent="0.25">
      <c r="A269" s="13" t="str">
        <f>'Реестр бюджетных рисков'!A276</f>
        <v>15.13.1</v>
      </c>
      <c r="B269" s="13" t="str">
        <f>'Реестр бюджетных рисков'!B276</f>
        <v>Исполнение федерального бюджета</v>
      </c>
      <c r="C269" s="13" t="str">
        <f>'Реестр бюджетных рисков'!D276</f>
        <v xml:space="preserve">Несвоевременное представление (непредставление) документов и информации </v>
      </c>
      <c r="D269" s="13" t="str">
        <f>'Реестр бюджетных рисков'!G276</f>
        <v>да</v>
      </c>
      <c r="E269" s="45" t="s">
        <v>95</v>
      </c>
      <c r="F269" s="45">
        <v>0</v>
      </c>
      <c r="G269" s="45" t="s">
        <v>95</v>
      </c>
      <c r="H269" s="45">
        <v>0</v>
      </c>
      <c r="I269" s="13">
        <f t="shared" si="4"/>
        <v>0</v>
      </c>
      <c r="J269"/>
      <c r="K269"/>
      <c r="L269"/>
    </row>
    <row r="270" spans="1:12" s="20" customFormat="1" ht="31.5" x14ac:dyDescent="0.25">
      <c r="A270" s="13" t="str">
        <f>'Реестр бюджетных рисков'!A277</f>
        <v>15.13.2</v>
      </c>
      <c r="B270" s="13" t="str">
        <f>'Реестр бюджетных рисков'!B277</f>
        <v>Исполнение федерального бюджета</v>
      </c>
      <c r="C270" s="13" t="str">
        <f>'Реестр бюджетных рисков'!D277</f>
        <v xml:space="preserve">Представление некорректной информации </v>
      </c>
      <c r="D270" s="13" t="str">
        <f>'Реестр бюджетных рисков'!G277</f>
        <v>да</v>
      </c>
      <c r="E270" s="45" t="s">
        <v>95</v>
      </c>
      <c r="F270" s="45">
        <v>0</v>
      </c>
      <c r="G270" s="45" t="s">
        <v>95</v>
      </c>
      <c r="H270" s="45">
        <v>0</v>
      </c>
      <c r="I270" s="13">
        <f t="shared" si="4"/>
        <v>0</v>
      </c>
      <c r="J270"/>
      <c r="K270"/>
      <c r="L270"/>
    </row>
    <row r="271" spans="1:12" s="20" customFormat="1" ht="31.5" x14ac:dyDescent="0.25">
      <c r="A271" s="13" t="str">
        <f>'Реестр бюджетных рисков'!A278</f>
        <v>15.14.1</v>
      </c>
      <c r="B271" s="13" t="str">
        <f>'Реестр бюджетных рисков'!B278</f>
        <v>Исполнение федерального бюджета</v>
      </c>
      <c r="C271" s="13" t="str">
        <f>'Реестр бюджетных рисков'!D278</f>
        <v>Непроведение экспертиз товаров, выполненных работ (их результатов), оказанных услуг</v>
      </c>
      <c r="D271" s="13" t="str">
        <f>'Реестр бюджетных рисков'!G278</f>
        <v>да</v>
      </c>
      <c r="E271" s="45" t="s">
        <v>95</v>
      </c>
      <c r="F271" s="45">
        <v>0</v>
      </c>
      <c r="G271" s="45" t="s">
        <v>95</v>
      </c>
      <c r="H271" s="45">
        <v>0</v>
      </c>
      <c r="I271" s="13">
        <f t="shared" si="4"/>
        <v>0</v>
      </c>
      <c r="J271"/>
      <c r="K271"/>
      <c r="L271"/>
    </row>
    <row r="272" spans="1:12" s="20" customFormat="1" ht="31.5" x14ac:dyDescent="0.25">
      <c r="A272" s="13" t="str">
        <f>'Реестр бюджетных рисков'!A279</f>
        <v>15.15.1</v>
      </c>
      <c r="B272" s="13" t="str">
        <f>'Реестр бюджетных рисков'!B279</f>
        <v>Исполнение федерального бюджета</v>
      </c>
      <c r="C272" s="13" t="str">
        <f>'Реестр бюджетных рисков'!D279</f>
        <v>Несвоевременное представление сведений для формирования распоряжений о совершении казначейских платежей</v>
      </c>
      <c r="D272" s="13" t="str">
        <f>'Реестр бюджетных рисков'!G279</f>
        <v>да</v>
      </c>
      <c r="E272" s="45" t="s">
        <v>95</v>
      </c>
      <c r="F272" s="45">
        <v>0</v>
      </c>
      <c r="G272" s="45" t="s">
        <v>95</v>
      </c>
      <c r="H272" s="45">
        <v>0</v>
      </c>
      <c r="I272" s="13">
        <f t="shared" si="4"/>
        <v>0</v>
      </c>
      <c r="J272"/>
      <c r="K272"/>
      <c r="L272"/>
    </row>
    <row r="273" spans="1:12" s="20" customFormat="1" ht="31.5" x14ac:dyDescent="0.25">
      <c r="A273" s="13" t="str">
        <f>'Реестр бюджетных рисков'!A280</f>
        <v>15.15.2</v>
      </c>
      <c r="B273" s="13" t="str">
        <f>'Реестр бюджетных рисков'!B280</f>
        <v>Исполнение федерального бюджета</v>
      </c>
      <c r="C273" s="13" t="str">
        <f>'Реестр бюджетных рисков'!D280</f>
        <v>Представление некорректных сведений для формирования распоряжений о совершении казначейских платежей</v>
      </c>
      <c r="D273" s="13" t="str">
        <f>'Реестр бюджетных рисков'!G280</f>
        <v>да</v>
      </c>
      <c r="E273" s="45" t="s">
        <v>95</v>
      </c>
      <c r="F273" s="45">
        <v>0</v>
      </c>
      <c r="G273" s="45" t="s">
        <v>95</v>
      </c>
      <c r="H273" s="45">
        <v>0</v>
      </c>
      <c r="I273" s="13">
        <f t="shared" si="4"/>
        <v>0</v>
      </c>
      <c r="J273"/>
      <c r="K273"/>
      <c r="L273"/>
    </row>
    <row r="274" spans="1:12" s="20" customFormat="1" ht="31.5" x14ac:dyDescent="0.25">
      <c r="A274" s="13" t="str">
        <f>'Реестр бюджетных рисков'!A281</f>
        <v>15.15.3</v>
      </c>
      <c r="B274" s="13" t="str">
        <f>'Реестр бюджетных рисков'!B281</f>
        <v>Исполнение федерального бюджета</v>
      </c>
      <c r="C274" s="13" t="str">
        <f>'Реестр бюджетных рисков'!D281</f>
        <v>Накопление дебиторской задолженности</v>
      </c>
      <c r="D274" s="13" t="str">
        <f>'Реестр бюджетных рисков'!G281</f>
        <v>да</v>
      </c>
      <c r="E274" s="45" t="s">
        <v>95</v>
      </c>
      <c r="F274" s="45">
        <v>0</v>
      </c>
      <c r="G274" s="45" t="s">
        <v>95</v>
      </c>
      <c r="H274" s="45">
        <v>0</v>
      </c>
      <c r="I274" s="13">
        <f t="shared" si="4"/>
        <v>0</v>
      </c>
      <c r="J274"/>
      <c r="K274"/>
      <c r="L274"/>
    </row>
    <row r="275" spans="1:12" s="20" customFormat="1" ht="31.5" x14ac:dyDescent="0.25">
      <c r="A275" s="13" t="str">
        <f>'Реестр бюджетных рисков'!A282</f>
        <v>15.15.4</v>
      </c>
      <c r="B275" s="13" t="str">
        <f>'Реестр бюджетных рисков'!B282</f>
        <v>Исполнение федерального бюджета</v>
      </c>
      <c r="C275" s="13" t="str">
        <f>'Реестр бюджетных рисков'!D282</f>
        <v>Накопление кредиторской задолженности</v>
      </c>
      <c r="D275" s="13" t="str">
        <f>'Реестр бюджетных рисков'!G282</f>
        <v>да</v>
      </c>
      <c r="E275" s="45" t="s">
        <v>95</v>
      </c>
      <c r="F275" s="45">
        <v>0</v>
      </c>
      <c r="G275" s="45" t="s">
        <v>95</v>
      </c>
      <c r="H275" s="45">
        <v>0</v>
      </c>
      <c r="I275" s="13">
        <f t="shared" si="4"/>
        <v>0</v>
      </c>
      <c r="J275"/>
      <c r="K275"/>
      <c r="L275"/>
    </row>
    <row r="276" spans="1:12" s="20" customFormat="1" ht="31.5" x14ac:dyDescent="0.25">
      <c r="A276" s="13" t="str">
        <f>'Реестр бюджетных рисков'!A283</f>
        <v>15.16.1</v>
      </c>
      <c r="B276" s="13" t="str">
        <f>'Реестр бюджетных рисков'!B283</f>
        <v>Исполнение федерального бюджета</v>
      </c>
      <c r="C276" s="13" t="str">
        <f>'Реестр бюджетных рисков'!D283</f>
        <v>Неполнота реестров закупок, осуществленных без заключения государственных контрактов</v>
      </c>
      <c r="D276" s="13" t="str">
        <f>'Реестр бюджетных рисков'!G283</f>
        <v>да</v>
      </c>
      <c r="E276" s="45" t="s">
        <v>95</v>
      </c>
      <c r="F276" s="45">
        <v>0</v>
      </c>
      <c r="G276" s="45" t="s">
        <v>95</v>
      </c>
      <c r="H276" s="45">
        <v>0</v>
      </c>
      <c r="I276" s="13">
        <f t="shared" si="4"/>
        <v>0</v>
      </c>
      <c r="J276"/>
      <c r="K276"/>
      <c r="L276"/>
    </row>
    <row r="277" spans="1:12" s="20" customFormat="1" ht="31.5" x14ac:dyDescent="0.25">
      <c r="A277" s="13" t="str">
        <f>'Реестр бюджетных рисков'!A284</f>
        <v>15.17.1</v>
      </c>
      <c r="B277" s="13" t="str">
        <f>'Реестр бюджетных рисков'!B284</f>
        <v>Исполнение федерального бюджета</v>
      </c>
      <c r="C277" s="13" t="str">
        <f>'Реестр бюджетных рисков'!D284</f>
        <v>Неполнота выставления требований об уплате неустоек (претензий)</v>
      </c>
      <c r="D277" s="13" t="str">
        <f>'Реестр бюджетных рисков'!G284</f>
        <v>да</v>
      </c>
      <c r="E277" s="45" t="s">
        <v>95</v>
      </c>
      <c r="F277" s="45">
        <v>0</v>
      </c>
      <c r="G277" s="45" t="s">
        <v>95</v>
      </c>
      <c r="H277" s="45">
        <v>0</v>
      </c>
      <c r="I277" s="13">
        <f t="shared" si="4"/>
        <v>0</v>
      </c>
      <c r="J277"/>
      <c r="K277"/>
      <c r="L277"/>
    </row>
    <row r="278" spans="1:12" s="20" customFormat="1" ht="31.5" x14ac:dyDescent="0.25">
      <c r="A278" s="13" t="str">
        <f>'Реестр бюджетных рисков'!A285</f>
        <v>15.18.1</v>
      </c>
      <c r="B278" s="13" t="str">
        <f>'Реестр бюджетных рисков'!B285</f>
        <v>Исполнение федерального бюджета</v>
      </c>
      <c r="C278" s="13" t="str">
        <f>'Реестр бюджетных рисков'!D285</f>
        <v>Увеличение доли неиспользованных бюджетных ассигнований (ЛБО)</v>
      </c>
      <c r="D278" s="13" t="str">
        <f>'Реестр бюджетных рисков'!G285</f>
        <v>да</v>
      </c>
      <c r="E278" s="45" t="s">
        <v>95</v>
      </c>
      <c r="F278" s="45">
        <v>0</v>
      </c>
      <c r="G278" s="45" t="s">
        <v>95</v>
      </c>
      <c r="H278" s="45">
        <v>0</v>
      </c>
      <c r="I278" s="13">
        <f t="shared" si="4"/>
        <v>0</v>
      </c>
      <c r="J278"/>
      <c r="K278"/>
      <c r="L278"/>
    </row>
    <row r="279" spans="1:12" s="20" customFormat="1" ht="31.5" x14ac:dyDescent="0.25">
      <c r="A279" s="13" t="str">
        <f>'Реестр бюджетных рисков'!A286</f>
        <v>15.18.2</v>
      </c>
      <c r="B279" s="13" t="str">
        <f>'Реестр бюджетных рисков'!B286</f>
        <v>Исполнение федерального бюджета</v>
      </c>
      <c r="C279" s="13" t="str">
        <f>'Реестр бюджетных рисков'!D286</f>
        <v>Недостаточная результативность использования бюджетных средств</v>
      </c>
      <c r="D279" s="13" t="str">
        <f>'Реестр бюджетных рисков'!G286</f>
        <v>да</v>
      </c>
      <c r="E279" s="45" t="s">
        <v>95</v>
      </c>
      <c r="F279" s="45">
        <v>0</v>
      </c>
      <c r="G279" s="45" t="s">
        <v>95</v>
      </c>
      <c r="H279" s="45">
        <v>0</v>
      </c>
      <c r="I279" s="13">
        <f t="shared" si="4"/>
        <v>0</v>
      </c>
      <c r="J279"/>
      <c r="K279"/>
      <c r="L279"/>
    </row>
    <row r="280" spans="1:12" s="20" customFormat="1" ht="31.5" x14ac:dyDescent="0.25">
      <c r="A280" s="13" t="str">
        <f>'Реестр бюджетных рисков'!A287</f>
        <v>15.18.3</v>
      </c>
      <c r="B280" s="13" t="str">
        <f>'Реестр бюджетных рисков'!B287</f>
        <v>Исполнение федерального бюджета</v>
      </c>
      <c r="C280" s="13" t="str">
        <f>'Реестр бюджетных рисков'!D287</f>
        <v>Недостаточная экономность и (или) обоснованность экономности закупок</v>
      </c>
      <c r="D280" s="13" t="str">
        <f>'Реестр бюджетных рисков'!G287</f>
        <v>да</v>
      </c>
      <c r="E280" s="45" t="s">
        <v>95</v>
      </c>
      <c r="F280" s="45">
        <v>0</v>
      </c>
      <c r="G280" s="45" t="s">
        <v>95</v>
      </c>
      <c r="H280" s="45">
        <v>0</v>
      </c>
      <c r="I280" s="13">
        <f t="shared" si="4"/>
        <v>0</v>
      </c>
      <c r="J280"/>
      <c r="K280"/>
      <c r="L280"/>
    </row>
    <row r="281" spans="1:12" s="20" customFormat="1" ht="31.5" x14ac:dyDescent="0.25">
      <c r="A281" s="13" t="str">
        <f>'Реестр бюджетных рисков'!A288</f>
        <v>16.1.1</v>
      </c>
      <c r="B281" s="13" t="str">
        <f>'Реестр бюджетных рисков'!B288</f>
        <v>Исполнение федерального бюджета</v>
      </c>
      <c r="C281" s="13" t="str">
        <f>'Реестр бюджетных рисков'!D288</f>
        <v>Несвоевременное направление (отсутствие) проектов решений о предоставлении инвестиций с пояснительной запиской и финансово-экономическим обоснованием</v>
      </c>
      <c r="D281" s="13" t="str">
        <f>'Реестр бюджетных рисков'!G288</f>
        <v>да</v>
      </c>
      <c r="E281" s="45" t="s">
        <v>95</v>
      </c>
      <c r="F281" s="45">
        <v>0</v>
      </c>
      <c r="G281" s="45" t="s">
        <v>95</v>
      </c>
      <c r="H281" s="45">
        <v>0</v>
      </c>
      <c r="I281" s="13">
        <f t="shared" si="4"/>
        <v>0</v>
      </c>
      <c r="J281"/>
      <c r="K281"/>
      <c r="L281"/>
    </row>
    <row r="282" spans="1:12" s="20" customFormat="1" ht="31.5" x14ac:dyDescent="0.25">
      <c r="A282" s="13" t="str">
        <f>'Реестр бюджетных рисков'!A289</f>
        <v>16.2.1</v>
      </c>
      <c r="B282" s="13" t="str">
        <f>'Реестр бюджетных рисков'!B289</f>
        <v>Исполнение федерального бюджета</v>
      </c>
      <c r="C282" s="13" t="str">
        <f>'Реестр бюджетных рисков'!D289</f>
        <v>Несвоевременное принятие (отсутствие) решения о предоставлении инвестиций</v>
      </c>
      <c r="D282" s="13" t="str">
        <f>'Реестр бюджетных рисков'!G289</f>
        <v>да</v>
      </c>
      <c r="E282" s="45" t="s">
        <v>95</v>
      </c>
      <c r="F282" s="45">
        <v>0</v>
      </c>
      <c r="G282" s="45" t="s">
        <v>95</v>
      </c>
      <c r="H282" s="45">
        <v>0</v>
      </c>
      <c r="I282" s="13">
        <f t="shared" si="4"/>
        <v>0</v>
      </c>
      <c r="J282"/>
      <c r="K282"/>
      <c r="L282"/>
    </row>
    <row r="283" spans="1:12" s="20" customFormat="1" ht="31.5" x14ac:dyDescent="0.25">
      <c r="A283" s="13" t="str">
        <f>'Реестр бюджетных рисков'!A290</f>
        <v>16.3.1</v>
      </c>
      <c r="B283" s="13" t="str">
        <f>'Реестр бюджетных рисков'!B290</f>
        <v>Исполнение федерального бюджета</v>
      </c>
      <c r="C283" s="13" t="str">
        <f>'Реестр бюджетных рисков'!D290</f>
        <v>Необоснованный расчет стоимости</v>
      </c>
      <c r="D283" s="13" t="str">
        <f>'Реестр бюджетных рисков'!G290</f>
        <v>да</v>
      </c>
      <c r="E283" s="45" t="s">
        <v>95</v>
      </c>
      <c r="F283" s="45">
        <v>0</v>
      </c>
      <c r="G283" s="45" t="s">
        <v>95</v>
      </c>
      <c r="H283" s="45">
        <v>0</v>
      </c>
      <c r="I283" s="13">
        <f t="shared" si="4"/>
        <v>0</v>
      </c>
      <c r="J283"/>
      <c r="K283"/>
      <c r="L283"/>
    </row>
    <row r="284" spans="1:12" s="20" customFormat="1" ht="31.5" x14ac:dyDescent="0.25">
      <c r="A284" s="13" t="str">
        <f>'Реестр бюджетных рисков'!A291</f>
        <v>16.4.1</v>
      </c>
      <c r="B284" s="13" t="str">
        <f>'Реестр бюджетных рисков'!B291</f>
        <v>Исполнение федерального бюджета</v>
      </c>
      <c r="C284" s="13" t="str">
        <f>'Реестр бюджетных рисков'!D291</f>
        <v>Несвоевременная подготовка (отсутствие) проектной документации</v>
      </c>
      <c r="D284" s="13" t="str">
        <f>'Реестр бюджетных рисков'!G291</f>
        <v>да</v>
      </c>
      <c r="E284" s="45" t="s">
        <v>95</v>
      </c>
      <c r="F284" s="45">
        <v>0</v>
      </c>
      <c r="G284" s="45" t="s">
        <v>95</v>
      </c>
      <c r="H284" s="45">
        <v>0</v>
      </c>
      <c r="I284" s="13">
        <f t="shared" si="4"/>
        <v>0</v>
      </c>
      <c r="J284"/>
      <c r="K284"/>
      <c r="L284"/>
    </row>
    <row r="285" spans="1:12" s="20" customFormat="1" ht="31.5" x14ac:dyDescent="0.25">
      <c r="A285" s="13" t="str">
        <f>'Реестр бюджетных рисков'!A292</f>
        <v>16.4.2</v>
      </c>
      <c r="B285" s="13" t="str">
        <f>'Реестр бюджетных рисков'!B292</f>
        <v>Исполнение федерального бюджета</v>
      </c>
      <c r="C285" s="13" t="str">
        <f>'Реестр бюджетных рисков'!D292</f>
        <v>Несоблюдение требований к проектной документации</v>
      </c>
      <c r="D285" s="13" t="str">
        <f>'Реестр бюджетных рисков'!G292</f>
        <v>да</v>
      </c>
      <c r="E285" s="45" t="s">
        <v>95</v>
      </c>
      <c r="F285" s="45">
        <v>0</v>
      </c>
      <c r="G285" s="45" t="s">
        <v>95</v>
      </c>
      <c r="H285" s="45">
        <v>0</v>
      </c>
      <c r="I285" s="13">
        <f t="shared" si="4"/>
        <v>0</v>
      </c>
      <c r="J285"/>
      <c r="K285"/>
      <c r="L285"/>
    </row>
    <row r="286" spans="1:12" s="20" customFormat="1" ht="31.5" x14ac:dyDescent="0.25">
      <c r="A286" s="13" t="str">
        <f>'Реестр бюджетных рисков'!A293</f>
        <v>16.5.1</v>
      </c>
      <c r="B286" s="13" t="str">
        <f>'Реестр бюджетных рисков'!B293</f>
        <v>Исполнение федерального бюджета</v>
      </c>
      <c r="C286" s="13" t="str">
        <f>'Реестр бюджетных рисков'!D293</f>
        <v>Отсутствие обеспечения проведения технологического и ценового аудита и аудита проектной документации (при наличии установленных требований)</v>
      </c>
      <c r="D286" s="13" t="str">
        <f>'Реестр бюджетных рисков'!G293</f>
        <v>да</v>
      </c>
      <c r="E286" s="45" t="s">
        <v>95</v>
      </c>
      <c r="F286" s="45">
        <v>0</v>
      </c>
      <c r="G286" s="45" t="s">
        <v>95</v>
      </c>
      <c r="H286" s="45">
        <v>0</v>
      </c>
      <c r="I286" s="13">
        <f t="shared" si="4"/>
        <v>0</v>
      </c>
      <c r="J286"/>
      <c r="K286"/>
      <c r="L286"/>
    </row>
    <row r="287" spans="1:12" s="20" customFormat="1" ht="31.5" x14ac:dyDescent="0.25">
      <c r="A287" s="13" t="str">
        <f>'Реестр бюджетных рисков'!A294</f>
        <v>16.6.1</v>
      </c>
      <c r="B287" s="13" t="str">
        <f>'Реестр бюджетных рисков'!B294</f>
        <v>Исполнение федерального бюджета</v>
      </c>
      <c r="C287" s="13" t="str">
        <f>'Реестр бюджетных рисков'!D294</f>
        <v>Несвоевременное представление сведений для формирования распоряжений о совершении казначейских платежей</v>
      </c>
      <c r="D287" s="13" t="str">
        <f>'Реестр бюджетных рисков'!G294</f>
        <v>да</v>
      </c>
      <c r="E287" s="45" t="s">
        <v>95</v>
      </c>
      <c r="F287" s="45">
        <v>0</v>
      </c>
      <c r="G287" s="45" t="s">
        <v>95</v>
      </c>
      <c r="H287" s="45">
        <v>0</v>
      </c>
      <c r="I287" s="13">
        <f t="shared" si="4"/>
        <v>0</v>
      </c>
      <c r="J287"/>
      <c r="K287"/>
      <c r="L287"/>
    </row>
    <row r="288" spans="1:12" s="20" customFormat="1" ht="31.5" x14ac:dyDescent="0.25">
      <c r="A288" s="13" t="str">
        <f>'Реестр бюджетных рисков'!A295</f>
        <v>16.6.2</v>
      </c>
      <c r="B288" s="13" t="str">
        <f>'Реестр бюджетных рисков'!B295</f>
        <v>Исполнение федерального бюджета</v>
      </c>
      <c r="C288" s="13" t="str">
        <f>'Реестр бюджетных рисков'!D295</f>
        <v>Представление некорректных сведений для формирования распоряжений о совершении казначейских платежей</v>
      </c>
      <c r="D288" s="13" t="str">
        <f>'Реестр бюджетных рисков'!G295</f>
        <v>да</v>
      </c>
      <c r="E288" s="45" t="s">
        <v>95</v>
      </c>
      <c r="F288" s="45">
        <v>0</v>
      </c>
      <c r="G288" s="45" t="s">
        <v>95</v>
      </c>
      <c r="H288" s="45">
        <v>0</v>
      </c>
      <c r="I288" s="13">
        <f t="shared" si="4"/>
        <v>0</v>
      </c>
      <c r="J288"/>
      <c r="K288"/>
      <c r="L288"/>
    </row>
    <row r="289" spans="1:12" s="20" customFormat="1" ht="31.5" x14ac:dyDescent="0.25">
      <c r="A289" s="13" t="str">
        <f>'Реестр бюджетных рисков'!A296</f>
        <v>16.6.3</v>
      </c>
      <c r="B289" s="13" t="str">
        <f>'Реестр бюджетных рисков'!B296</f>
        <v>Исполнение федерального бюджета</v>
      </c>
      <c r="C289" s="13" t="str">
        <f>'Реестр бюджетных рисков'!D296</f>
        <v>Накопление дебиторской задолженности</v>
      </c>
      <c r="D289" s="13" t="str">
        <f>'Реестр бюджетных рисков'!G296</f>
        <v>да</v>
      </c>
      <c r="E289" s="45" t="s">
        <v>95</v>
      </c>
      <c r="F289" s="45">
        <v>0</v>
      </c>
      <c r="G289" s="45" t="s">
        <v>95</v>
      </c>
      <c r="H289" s="45">
        <v>0</v>
      </c>
      <c r="I289" s="13">
        <f t="shared" si="4"/>
        <v>0</v>
      </c>
      <c r="J289"/>
      <c r="K289"/>
      <c r="L289"/>
    </row>
    <row r="290" spans="1:12" s="20" customFormat="1" ht="31.5" x14ac:dyDescent="0.25">
      <c r="A290" s="13" t="str">
        <f>'Реестр бюджетных рисков'!A297</f>
        <v>16.6.4</v>
      </c>
      <c r="B290" s="13" t="str">
        <f>'Реестр бюджетных рисков'!B297</f>
        <v>Исполнение федерального бюджета</v>
      </c>
      <c r="C290" s="13" t="str">
        <f>'Реестр бюджетных рисков'!D297</f>
        <v>Накопление кредиторской задолженности</v>
      </c>
      <c r="D290" s="13" t="str">
        <f>'Реестр бюджетных рисков'!G297</f>
        <v>да</v>
      </c>
      <c r="E290" s="45" t="s">
        <v>95</v>
      </c>
      <c r="F290" s="45">
        <v>0</v>
      </c>
      <c r="G290" s="45" t="s">
        <v>95</v>
      </c>
      <c r="H290" s="45">
        <v>0</v>
      </c>
      <c r="I290" s="13">
        <f t="shared" si="4"/>
        <v>0</v>
      </c>
      <c r="J290"/>
      <c r="K290"/>
      <c r="L290"/>
    </row>
    <row r="291" spans="1:12" s="20" customFormat="1" ht="31.5" x14ac:dyDescent="0.25">
      <c r="A291" s="13" t="str">
        <f>'Реестр бюджетных рисков'!A298</f>
        <v>16.7.1</v>
      </c>
      <c r="B291" s="13" t="str">
        <f>'Реестр бюджетных рисков'!B298</f>
        <v>Исполнение федерального бюджета</v>
      </c>
      <c r="C291" s="13" t="str">
        <f>'Реестр бюджетных рисков'!D298</f>
        <v>Увеличение доли неиспользованных бюджетных ассигнований (ЛБО)</v>
      </c>
      <c r="D291" s="13" t="str">
        <f>'Реестр бюджетных рисков'!G298</f>
        <v>да</v>
      </c>
      <c r="E291" s="45" t="s">
        <v>95</v>
      </c>
      <c r="F291" s="45">
        <v>0</v>
      </c>
      <c r="G291" s="45" t="s">
        <v>95</v>
      </c>
      <c r="H291" s="45">
        <v>0</v>
      </c>
      <c r="I291" s="13">
        <f t="shared" si="4"/>
        <v>0</v>
      </c>
      <c r="J291"/>
      <c r="K291"/>
      <c r="L291"/>
    </row>
    <row r="292" spans="1:12" s="20" customFormat="1" ht="31.5" x14ac:dyDescent="0.25">
      <c r="A292" s="13" t="str">
        <f>'Реестр бюджетных рисков'!A299</f>
        <v>16.7.2</v>
      </c>
      <c r="B292" s="13" t="str">
        <f>'Реестр бюджетных рисков'!B299</f>
        <v>Исполнение федерального бюджета</v>
      </c>
      <c r="C292" s="13" t="str">
        <f>'Реестр бюджетных рисков'!D299</f>
        <v>Недостаточная результативность использования бюджетных средств</v>
      </c>
      <c r="D292" s="13" t="str">
        <f>'Реестр бюджетных рисков'!G299</f>
        <v>да</v>
      </c>
      <c r="E292" s="45" t="s">
        <v>95</v>
      </c>
      <c r="F292" s="45">
        <v>0</v>
      </c>
      <c r="G292" s="45" t="s">
        <v>95</v>
      </c>
      <c r="H292" s="45">
        <v>0</v>
      </c>
      <c r="I292" s="13">
        <f t="shared" si="4"/>
        <v>0</v>
      </c>
      <c r="J292"/>
      <c r="K292"/>
      <c r="L292"/>
    </row>
    <row r="293" spans="1:12" s="20" customFormat="1" ht="31.5" x14ac:dyDescent="0.25">
      <c r="A293" s="13" t="str">
        <f>'Реестр бюджетных рисков'!A300</f>
        <v>16.8.1</v>
      </c>
      <c r="B293" s="13" t="str">
        <f>'Реестр бюджетных рисков'!B300</f>
        <v>Исполнение федерального бюджета</v>
      </c>
      <c r="C293" s="13" t="str">
        <f>'Реестр бюджетных рисков'!D300</f>
        <v>Несвоевременное направление (ненаправление) документов</v>
      </c>
      <c r="D293" s="13" t="str">
        <f>'Реестр бюджетных рисков'!G300</f>
        <v>да</v>
      </c>
      <c r="E293" s="45" t="s">
        <v>95</v>
      </c>
      <c r="F293" s="45">
        <v>0</v>
      </c>
      <c r="G293" s="45" t="s">
        <v>95</v>
      </c>
      <c r="H293" s="45">
        <v>0</v>
      </c>
      <c r="I293" s="13">
        <f t="shared" si="4"/>
        <v>0</v>
      </c>
      <c r="J293"/>
      <c r="K293"/>
      <c r="L293"/>
    </row>
    <row r="294" spans="1:12" s="20" customFormat="1" ht="31.5" x14ac:dyDescent="0.25">
      <c r="A294" s="13" t="str">
        <f>'Реестр бюджетных рисков'!A301</f>
        <v>16.8.2</v>
      </c>
      <c r="B294" s="13" t="str">
        <f>'Реестр бюджетных рисков'!B301</f>
        <v>Исполнение федерального бюджета</v>
      </c>
      <c r="C294" s="13" t="str">
        <f>'Реестр бюджетных рисков'!D301</f>
        <v>Неполнота направленных документов</v>
      </c>
      <c r="D294" s="13" t="str">
        <f>'Реестр бюджетных рисков'!G301</f>
        <v>да</v>
      </c>
      <c r="E294" s="45" t="s">
        <v>95</v>
      </c>
      <c r="F294" s="45">
        <v>0</v>
      </c>
      <c r="G294" s="45" t="s">
        <v>95</v>
      </c>
      <c r="H294" s="45">
        <v>0</v>
      </c>
      <c r="I294" s="13">
        <f t="shared" si="4"/>
        <v>0</v>
      </c>
      <c r="J294"/>
      <c r="K294"/>
      <c r="L294"/>
    </row>
    <row r="295" spans="1:12" s="20" customFormat="1" ht="31.5" x14ac:dyDescent="0.25">
      <c r="A295" s="13" t="str">
        <f>'Реестр бюджетных рисков'!A302</f>
        <v>16.9.1</v>
      </c>
      <c r="B295" s="13" t="str">
        <f>'Реестр бюджетных рисков'!B302</f>
        <v>Исполнение федерального бюджета</v>
      </c>
      <c r="C295" s="13" t="str">
        <f>'Реестр бюджетных рисков'!D302</f>
        <v>Несвоевременный ввод (отсутствие ввода) объектов в эксплуатацию</v>
      </c>
      <c r="D295" s="13" t="str">
        <f>'Реестр бюджетных рисков'!G302</f>
        <v>да</v>
      </c>
      <c r="E295" s="45" t="s">
        <v>95</v>
      </c>
      <c r="F295" s="45">
        <v>0</v>
      </c>
      <c r="G295" s="45" t="s">
        <v>95</v>
      </c>
      <c r="H295" s="45">
        <v>0</v>
      </c>
      <c r="I295" s="13">
        <f t="shared" si="4"/>
        <v>0</v>
      </c>
      <c r="J295"/>
      <c r="K295"/>
      <c r="L295"/>
    </row>
    <row r="296" spans="1:12" s="20" customFormat="1" ht="31.5" x14ac:dyDescent="0.25">
      <c r="A296" s="13" t="str">
        <f>'Реестр бюджетных рисков'!A303</f>
        <v>16.10.1</v>
      </c>
      <c r="B296" s="13" t="str">
        <f>'Реестр бюджетных рисков'!B303</f>
        <v>Исполнение федерального бюджета</v>
      </c>
      <c r="C296" s="13" t="str">
        <f>'Реестр бюджетных рисков'!D303</f>
        <v>Несвоевременное изменение (отсутствие изменений) утвержденных решений</v>
      </c>
      <c r="D296" s="13" t="str">
        <f>'Реестр бюджетных рисков'!G303</f>
        <v>да</v>
      </c>
      <c r="E296" s="45" t="s">
        <v>95</v>
      </c>
      <c r="F296" s="45">
        <v>0</v>
      </c>
      <c r="G296" s="45" t="s">
        <v>95</v>
      </c>
      <c r="H296" s="45">
        <v>0</v>
      </c>
      <c r="I296" s="13">
        <f t="shared" si="4"/>
        <v>0</v>
      </c>
      <c r="J296"/>
      <c r="K296"/>
      <c r="L296"/>
    </row>
    <row r="297" spans="1:12" s="20" customFormat="1" ht="31.5" x14ac:dyDescent="0.25">
      <c r="A297" s="13" t="str">
        <f>'Реестр бюджетных рисков'!A304</f>
        <v>16.11.1</v>
      </c>
      <c r="B297" s="13" t="str">
        <f>'Реестр бюджетных рисков'!B304</f>
        <v>Исполнение федерального бюджета</v>
      </c>
      <c r="C297" s="13" t="str">
        <f>'Реестр бюджетных рисков'!D304</f>
        <v>Несвоевременное предоставление (непредоставление) информации о ходе реализации федеральной адресной инвестиционной программы</v>
      </c>
      <c r="D297" s="13" t="str">
        <f>'Реестр бюджетных рисков'!G304</f>
        <v>да</v>
      </c>
      <c r="E297" s="45" t="s">
        <v>95</v>
      </c>
      <c r="F297" s="45">
        <v>0</v>
      </c>
      <c r="G297" s="45" t="s">
        <v>95</v>
      </c>
      <c r="H297" s="45">
        <v>0</v>
      </c>
      <c r="I297" s="13">
        <f t="shared" si="4"/>
        <v>0</v>
      </c>
      <c r="J297"/>
      <c r="K297"/>
      <c r="L297"/>
    </row>
    <row r="298" spans="1:12" s="20" customFormat="1" ht="31.5" x14ac:dyDescent="0.25">
      <c r="A298" s="13" t="str">
        <f>'Реестр бюджетных рисков'!A305</f>
        <v>16.11.2</v>
      </c>
      <c r="B298" s="13" t="str">
        <f>'Реестр бюджетных рисков'!B305</f>
        <v>Исполнение федерального бюджета</v>
      </c>
      <c r="C298" s="13" t="str">
        <f>'Реестр бюджетных рисков'!D305</f>
        <v>Неполнота сведений о ходе реализации федеральной адресной инвестиционной программы</v>
      </c>
      <c r="D298" s="13" t="str">
        <f>'Реестр бюджетных рисков'!G305</f>
        <v>да</v>
      </c>
      <c r="E298" s="45" t="s">
        <v>95</v>
      </c>
      <c r="F298" s="45">
        <v>0</v>
      </c>
      <c r="G298" s="45" t="s">
        <v>95</v>
      </c>
      <c r="H298" s="45">
        <v>0</v>
      </c>
      <c r="I298" s="13">
        <f t="shared" si="4"/>
        <v>0</v>
      </c>
      <c r="J298"/>
      <c r="K298"/>
      <c r="L298"/>
    </row>
    <row r="299" spans="1:12" s="20" customFormat="1" ht="31.5" x14ac:dyDescent="0.25">
      <c r="A299" s="13" t="str">
        <f>'Реестр бюджетных рисков'!A306</f>
        <v>16.12.1</v>
      </c>
      <c r="B299" s="13" t="str">
        <f>'Реестр бюджетных рисков'!B306</f>
        <v>Исполнение федерального бюджета</v>
      </c>
      <c r="C299" s="13" t="str">
        <f>'Реестр бюджетных рисков'!D306</f>
        <v>Несвоевременное представление (непредставление) информации о ходе работ по объектам капитального строительства, ввод в эксплуатацию (приобретение) которых запланирован в текущем финансовом году</v>
      </c>
      <c r="D299" s="13" t="str">
        <f>'Реестр бюджетных рисков'!G306</f>
        <v>да</v>
      </c>
      <c r="E299" s="45" t="s">
        <v>95</v>
      </c>
      <c r="F299" s="45">
        <v>0</v>
      </c>
      <c r="G299" s="45" t="s">
        <v>95</v>
      </c>
      <c r="H299" s="45">
        <v>0</v>
      </c>
      <c r="I299" s="13">
        <f t="shared" si="4"/>
        <v>0</v>
      </c>
      <c r="J299"/>
      <c r="K299"/>
      <c r="L299"/>
    </row>
    <row r="300" spans="1:12" s="20" customFormat="1" ht="31.5" x14ac:dyDescent="0.25">
      <c r="A300" s="13" t="str">
        <f>'Реестр бюджетных рисков'!A307</f>
        <v>16.12.2</v>
      </c>
      <c r="B300" s="13" t="str">
        <f>'Реестр бюджетных рисков'!B307</f>
        <v>Исполнение федерального бюджета</v>
      </c>
      <c r="C300" s="13" t="str">
        <f>'Реестр бюджетных рисков'!D307</f>
        <v>Неполнота сведений о ходе работ по объектам капитального строительства, ввод в эксплуатацию (приобретение) которых запланирован в текущем финансовом году</v>
      </c>
      <c r="D300" s="13" t="str">
        <f>'Реестр бюджетных рисков'!G307</f>
        <v>да</v>
      </c>
      <c r="E300" s="45" t="s">
        <v>95</v>
      </c>
      <c r="F300" s="45">
        <v>0</v>
      </c>
      <c r="G300" s="45" t="s">
        <v>95</v>
      </c>
      <c r="H300" s="45">
        <v>0</v>
      </c>
      <c r="I300" s="13">
        <f t="shared" si="4"/>
        <v>0</v>
      </c>
      <c r="J300"/>
      <c r="K300"/>
      <c r="L300"/>
    </row>
    <row r="301" spans="1:12" s="20" customFormat="1" ht="31.5" x14ac:dyDescent="0.25">
      <c r="A301" s="13" t="str">
        <f>'Реестр бюджетных рисков'!A308</f>
        <v>16.13.1</v>
      </c>
      <c r="B301" s="13" t="str">
        <f>'Реестр бюджетных рисков'!B308</f>
        <v>Исполнение федерального бюджета</v>
      </c>
      <c r="C301" s="13" t="str">
        <f>'Реестр бюджетных рисков'!D308</f>
        <v>Несвоевременное предоставление (непредоставление) информации о ходе поставки товаров, выполнения работ, оказания услуг</v>
      </c>
      <c r="D301" s="13" t="str">
        <f>'Реестр бюджетных рисков'!G308</f>
        <v>нет</v>
      </c>
      <c r="E301" s="45" t="s">
        <v>95</v>
      </c>
      <c r="F301" s="45">
        <v>0</v>
      </c>
      <c r="G301" s="45" t="s">
        <v>95</v>
      </c>
      <c r="H301" s="45">
        <v>0</v>
      </c>
      <c r="I301" s="13">
        <f t="shared" si="4"/>
        <v>0</v>
      </c>
      <c r="J301"/>
      <c r="K301"/>
      <c r="L301"/>
    </row>
    <row r="302" spans="1:12" s="20" customFormat="1" ht="31.5" x14ac:dyDescent="0.25">
      <c r="A302" s="13" t="str">
        <f>'Реестр бюджетных рисков'!A309</f>
        <v>16.13.2</v>
      </c>
      <c r="B302" s="13" t="str">
        <f>'Реестр бюджетных рисков'!B309</f>
        <v>Исполнение федерального бюджета</v>
      </c>
      <c r="C302" s="13" t="str">
        <f>'Реестр бюджетных рисков'!D309</f>
        <v>Неполнота сведений о ходе поставки товаров, выполнения работ, оказания услуг</v>
      </c>
      <c r="D302" s="13" t="str">
        <f>'Реестр бюджетных рисков'!G309</f>
        <v>нет</v>
      </c>
      <c r="E302" s="45" t="s">
        <v>95</v>
      </c>
      <c r="F302" s="45">
        <v>0</v>
      </c>
      <c r="G302" s="45" t="s">
        <v>95</v>
      </c>
      <c r="H302" s="45">
        <v>0</v>
      </c>
      <c r="I302" s="13">
        <f t="shared" si="4"/>
        <v>0</v>
      </c>
      <c r="J302"/>
      <c r="K302"/>
      <c r="L302"/>
    </row>
    <row r="303" spans="1:12" s="20" customFormat="1" ht="31.5" x14ac:dyDescent="0.25">
      <c r="A303" s="13" t="str">
        <f>'Реестр бюджетных рисков'!A310</f>
        <v>16.14.1</v>
      </c>
      <c r="B303" s="13" t="str">
        <f>'Реестр бюджетных рисков'!B310</f>
        <v>Исполнение федерального бюджета</v>
      </c>
      <c r="C303" s="13" t="str">
        <f>'Реестр бюджетных рисков'!D310</f>
        <v>Несвоевременное представление (непредставление) информации о ликвидации или реорганизации застройщика</v>
      </c>
      <c r="D303" s="13" t="str">
        <f>'Реестр бюджетных рисков'!G310</f>
        <v>нет</v>
      </c>
      <c r="E303" s="45" t="s">
        <v>95</v>
      </c>
      <c r="F303" s="45">
        <v>0</v>
      </c>
      <c r="G303" s="45" t="s">
        <v>95</v>
      </c>
      <c r="H303" s="45">
        <v>0</v>
      </c>
      <c r="I303" s="13">
        <f t="shared" si="4"/>
        <v>0</v>
      </c>
      <c r="J303"/>
      <c r="K303"/>
      <c r="L303"/>
    </row>
    <row r="304" spans="1:12" s="20" customFormat="1" ht="31.5" x14ac:dyDescent="0.25">
      <c r="A304" s="13" t="str">
        <f>'Реестр бюджетных рисков'!A311</f>
        <v>16.15.1</v>
      </c>
      <c r="B304" s="13" t="str">
        <f>'Реестр бюджетных рисков'!B311</f>
        <v>Исполнение федерального бюджета</v>
      </c>
      <c r="C304" s="13" t="str">
        <f>'Реестр бюджетных рисков'!D311</f>
        <v>Несвоевременное представление (непредставление) информации о возбуждении дела о банкротстве в отношении поставщика товаров (исполнителя работ и услуг), которому был выплачен аванс</v>
      </c>
      <c r="D304" s="13" t="str">
        <f>'Реестр бюджетных рисков'!G311</f>
        <v>нет</v>
      </c>
      <c r="E304" s="45" t="s">
        <v>95</v>
      </c>
      <c r="F304" s="45">
        <v>0</v>
      </c>
      <c r="G304" s="45" t="s">
        <v>95</v>
      </c>
      <c r="H304" s="45">
        <v>0</v>
      </c>
      <c r="I304" s="13">
        <f t="shared" si="4"/>
        <v>0</v>
      </c>
      <c r="J304"/>
      <c r="K304"/>
      <c r="L304"/>
    </row>
    <row r="305" spans="1:12" s="20" customFormat="1" ht="31.5" x14ac:dyDescent="0.25">
      <c r="A305" s="13" t="str">
        <f>'Реестр бюджетных рисков'!A312</f>
        <v>17.1.1</v>
      </c>
      <c r="B305" s="13" t="str">
        <f>'Реестр бюджетных рисков'!B312</f>
        <v>Составление проекта федерального бюджета</v>
      </c>
      <c r="C305" s="13" t="str">
        <f>'Реестр бюджетных рисков'!D312</f>
        <v>Несвоевременное составление (отсутствие) проектов распределения дотаций</v>
      </c>
      <c r="D305" s="13" t="str">
        <f>'Реестр бюджетных рисков'!G312</f>
        <v>да</v>
      </c>
      <c r="E305" s="45" t="s">
        <v>95</v>
      </c>
      <c r="F305" s="45">
        <v>0</v>
      </c>
      <c r="G305" s="45" t="s">
        <v>95</v>
      </c>
      <c r="H305" s="45">
        <v>0</v>
      </c>
      <c r="I305" s="13">
        <f t="shared" si="4"/>
        <v>0</v>
      </c>
      <c r="J305"/>
      <c r="K305"/>
      <c r="L305"/>
    </row>
    <row r="306" spans="1:12" s="20" customFormat="1" ht="31.5" x14ac:dyDescent="0.25">
      <c r="A306" s="13" t="str">
        <f>'Реестр бюджетных рисков'!A313</f>
        <v>17.1.2</v>
      </c>
      <c r="B306" s="13" t="str">
        <f>'Реестр бюджетных рисков'!B313</f>
        <v>Составление проекта федерального бюджета</v>
      </c>
      <c r="C306" s="13" t="str">
        <f>'Реестр бюджетных рисков'!D313</f>
        <v>Несоответствие проектов распределения дотаций методикам распределения</v>
      </c>
      <c r="D306" s="13" t="str">
        <f>'Реестр бюджетных рисков'!G313</f>
        <v>да</v>
      </c>
      <c r="E306" s="45" t="s">
        <v>95</v>
      </c>
      <c r="F306" s="45">
        <v>0</v>
      </c>
      <c r="G306" s="45" t="s">
        <v>95</v>
      </c>
      <c r="H306" s="45">
        <v>0</v>
      </c>
      <c r="I306" s="13">
        <f t="shared" si="4"/>
        <v>0</v>
      </c>
      <c r="J306"/>
      <c r="K306"/>
      <c r="L306"/>
    </row>
    <row r="307" spans="1:12" s="20" customFormat="1" ht="31.5" x14ac:dyDescent="0.25">
      <c r="A307" s="13" t="str">
        <f>'Реестр бюджетных рисков'!A314</f>
        <v>17.2.1</v>
      </c>
      <c r="B307" s="13" t="str">
        <f>'Реестр бюджетных рисков'!B314</f>
        <v>Исполнение федерального бюджета</v>
      </c>
      <c r="C307" s="13" t="str">
        <f>'Реестр бюджетных рисков'!D314</f>
        <v>Несвоевременное заключение (отсутствие) соглашений</v>
      </c>
      <c r="D307" s="13" t="str">
        <f>'Реестр бюджетных рисков'!G314</f>
        <v>да</v>
      </c>
      <c r="E307" s="45" t="s">
        <v>95</v>
      </c>
      <c r="F307" s="45">
        <v>0</v>
      </c>
      <c r="G307" s="45" t="s">
        <v>95</v>
      </c>
      <c r="H307" s="45">
        <v>0</v>
      </c>
      <c r="I307" s="13">
        <f t="shared" si="4"/>
        <v>0</v>
      </c>
      <c r="J307"/>
      <c r="K307"/>
      <c r="L307"/>
    </row>
    <row r="308" spans="1:12" s="20" customFormat="1" ht="31.5" x14ac:dyDescent="0.25">
      <c r="A308" s="13" t="str">
        <f>'Реестр бюджетных рисков'!A315</f>
        <v>17.2.2</v>
      </c>
      <c r="B308" s="13" t="str">
        <f>'Реестр бюджетных рисков'!B315</f>
        <v>Исполнение федерального бюджета</v>
      </c>
      <c r="C308" s="13" t="str">
        <f>'Реестр бюджетных рисков'!D315</f>
        <v>Несоответствие соглашений установленным требованиям</v>
      </c>
      <c r="D308" s="13" t="str">
        <f>'Реестр бюджетных рисков'!G315</f>
        <v>да</v>
      </c>
      <c r="E308" s="45" t="s">
        <v>95</v>
      </c>
      <c r="F308" s="45">
        <v>0</v>
      </c>
      <c r="G308" s="45" t="s">
        <v>95</v>
      </c>
      <c r="H308" s="45">
        <v>0</v>
      </c>
      <c r="I308" s="13">
        <f t="shared" si="4"/>
        <v>0</v>
      </c>
      <c r="J308"/>
      <c r="K308"/>
      <c r="L308"/>
    </row>
    <row r="309" spans="1:12" s="20" customFormat="1" ht="31.5" x14ac:dyDescent="0.25">
      <c r="A309" s="13" t="str">
        <f>'Реестр бюджетных рисков'!A316</f>
        <v>17.3.1</v>
      </c>
      <c r="B309" s="13" t="str">
        <f>'Реестр бюджетных рисков'!B316</f>
        <v>Исполнение федерального бюджета</v>
      </c>
      <c r="C309" s="13" t="str">
        <f>'Реестр бюджетных рисков'!D316</f>
        <v>Несвоевременное представление сведений для формирования распоряжений о совершении казначейских платежей</v>
      </c>
      <c r="D309" s="13" t="str">
        <f>'Реестр бюджетных рисков'!G316</f>
        <v>да</v>
      </c>
      <c r="E309" s="45" t="s">
        <v>95</v>
      </c>
      <c r="F309" s="45">
        <v>0</v>
      </c>
      <c r="G309" s="45" t="s">
        <v>95</v>
      </c>
      <c r="H309" s="45">
        <v>0</v>
      </c>
      <c r="I309" s="13">
        <f t="shared" si="4"/>
        <v>0</v>
      </c>
      <c r="J309"/>
      <c r="K309"/>
      <c r="L309"/>
    </row>
    <row r="310" spans="1:12" s="20" customFormat="1" ht="31.5" x14ac:dyDescent="0.25">
      <c r="A310" s="13" t="str">
        <f>'Реестр бюджетных рисков'!A317</f>
        <v>17.3.2</v>
      </c>
      <c r="B310" s="13" t="str">
        <f>'Реестр бюджетных рисков'!B317</f>
        <v>Исполнение федерального бюджета</v>
      </c>
      <c r="C310" s="13" t="str">
        <f>'Реестр бюджетных рисков'!D317</f>
        <v>Представление некорректных сведений для формирования распоряжений о совершении казначейских платежей</v>
      </c>
      <c r="D310" s="13" t="str">
        <f>'Реестр бюджетных рисков'!G317</f>
        <v>нет</v>
      </c>
      <c r="E310" s="45" t="s">
        <v>95</v>
      </c>
      <c r="F310" s="45">
        <v>0</v>
      </c>
      <c r="G310" s="45" t="s">
        <v>95</v>
      </c>
      <c r="H310" s="45">
        <v>0</v>
      </c>
      <c r="I310" s="13">
        <f t="shared" si="4"/>
        <v>0</v>
      </c>
      <c r="J310"/>
      <c r="K310"/>
      <c r="L310"/>
    </row>
    <row r="311" spans="1:12" s="20" customFormat="1" ht="31.5" x14ac:dyDescent="0.25">
      <c r="A311" s="13" t="str">
        <f>'Реестр бюджетных рисков'!A318</f>
        <v>17.3.3</v>
      </c>
      <c r="B311" s="13" t="str">
        <f>'Реестр бюджетных рисков'!B318</f>
        <v>Исполнение федерального бюджета</v>
      </c>
      <c r="C311" s="13" t="str">
        <f>'Реестр бюджетных рисков'!D318</f>
        <v>Накопление кредиторской задолженности</v>
      </c>
      <c r="D311" s="13" t="str">
        <f>'Реестр бюджетных рисков'!G318</f>
        <v>да</v>
      </c>
      <c r="E311" s="45" t="s">
        <v>95</v>
      </c>
      <c r="F311" s="45">
        <v>0</v>
      </c>
      <c r="G311" s="45" t="s">
        <v>95</v>
      </c>
      <c r="H311" s="45">
        <v>0</v>
      </c>
      <c r="I311" s="13">
        <f t="shared" si="4"/>
        <v>0</v>
      </c>
      <c r="J311"/>
      <c r="K311"/>
      <c r="L311"/>
    </row>
    <row r="312" spans="1:12" s="20" customFormat="1" ht="31.5" x14ac:dyDescent="0.25">
      <c r="A312" s="13" t="str">
        <f>'Реестр бюджетных рисков'!A319</f>
        <v>17.4.1</v>
      </c>
      <c r="B312" s="13" t="str">
        <f>'Реестр бюджетных рисков'!B319</f>
        <v>Исполнение федерального бюджета</v>
      </c>
      <c r="C312" s="13" t="str">
        <f>'Реестр бюджетных рисков'!D319</f>
        <v>Недостаточная результативность использования бюджетных средств</v>
      </c>
      <c r="D312" s="13" t="str">
        <f>'Реестр бюджетных рисков'!G319</f>
        <v>да</v>
      </c>
      <c r="E312" s="45" t="s">
        <v>95</v>
      </c>
      <c r="F312" s="45">
        <v>0</v>
      </c>
      <c r="G312" s="45" t="s">
        <v>95</v>
      </c>
      <c r="H312" s="45">
        <v>0</v>
      </c>
      <c r="I312" s="13">
        <f t="shared" si="4"/>
        <v>0</v>
      </c>
      <c r="J312"/>
      <c r="K312"/>
      <c r="L312"/>
    </row>
    <row r="313" spans="1:12" s="20" customFormat="1" ht="31.5" x14ac:dyDescent="0.25">
      <c r="A313" s="13" t="str">
        <f>'Реестр бюджетных рисков'!A320</f>
        <v>17.4.2</v>
      </c>
      <c r="B313" s="13" t="str">
        <f>'Реестр бюджетных рисков'!B320</f>
        <v>Исполнение федерального бюджета</v>
      </c>
      <c r="C313" s="13" t="str">
        <f>'Реестр бюджетных рисков'!D320</f>
        <v>Увеличение доли неиспользованных бюджетных ассигнований (ЛБО)</v>
      </c>
      <c r="D313" s="13" t="str">
        <f>'Реестр бюджетных рисков'!G320</f>
        <v>да</v>
      </c>
      <c r="E313" s="45" t="s">
        <v>95</v>
      </c>
      <c r="F313" s="45">
        <v>0</v>
      </c>
      <c r="G313" s="45" t="s">
        <v>95</v>
      </c>
      <c r="H313" s="45">
        <v>0</v>
      </c>
      <c r="I313" s="13">
        <f t="shared" si="4"/>
        <v>0</v>
      </c>
      <c r="J313"/>
      <c r="K313"/>
      <c r="L313"/>
    </row>
    <row r="314" spans="1:12" s="20" customFormat="1" ht="31.5" x14ac:dyDescent="0.25">
      <c r="A314" s="13" t="str">
        <f>'Реестр бюджетных рисков'!A321</f>
        <v>18.1.1</v>
      </c>
      <c r="B314" s="13" t="str">
        <f>'Реестр бюджетных рисков'!B321</f>
        <v>Исполнение федерального бюджета</v>
      </c>
      <c r="C314" s="13" t="str">
        <f>'Реестр бюджетных рисков'!D321</f>
        <v>Несвоевременное заключение (отсутствие) соглашений</v>
      </c>
      <c r="D314" s="13" t="str">
        <f>'Реестр бюджетных рисков'!G321</f>
        <v>да</v>
      </c>
      <c r="E314" s="45" t="s">
        <v>95</v>
      </c>
      <c r="F314" s="45">
        <v>0</v>
      </c>
      <c r="G314" s="45" t="s">
        <v>95</v>
      </c>
      <c r="H314" s="45">
        <v>0</v>
      </c>
      <c r="I314" s="13">
        <f t="shared" si="4"/>
        <v>0</v>
      </c>
      <c r="J314"/>
      <c r="K314"/>
      <c r="L314"/>
    </row>
    <row r="315" spans="1:12" s="20" customFormat="1" ht="31.5" x14ac:dyDescent="0.25">
      <c r="A315" s="13" t="str">
        <f>'Реестр бюджетных рисков'!A322</f>
        <v>18.1.2</v>
      </c>
      <c r="B315" s="13" t="str">
        <f>'Реестр бюджетных рисков'!B322</f>
        <v>Исполнение федерального бюджета</v>
      </c>
      <c r="C315" s="13" t="str">
        <f>'Реестр бюджетных рисков'!D322</f>
        <v>Несоответствие соглашений установленным требованиям</v>
      </c>
      <c r="D315" s="13" t="str">
        <f>'Реестр бюджетных рисков'!G322</f>
        <v>да</v>
      </c>
      <c r="E315" s="45" t="s">
        <v>95</v>
      </c>
      <c r="F315" s="45">
        <v>0</v>
      </c>
      <c r="G315" s="45" t="s">
        <v>95</v>
      </c>
      <c r="H315" s="45">
        <v>0</v>
      </c>
      <c r="I315" s="13">
        <f t="shared" si="4"/>
        <v>0</v>
      </c>
      <c r="J315"/>
      <c r="K315"/>
      <c r="L315"/>
    </row>
    <row r="316" spans="1:12" s="20" customFormat="1" ht="31.5" x14ac:dyDescent="0.25">
      <c r="A316" s="13" t="str">
        <f>'Реестр бюджетных рисков'!A323</f>
        <v>18.2.1</v>
      </c>
      <c r="B316" s="13" t="str">
        <f>'Реестр бюджетных рисков'!B323</f>
        <v>Исполнение федерального бюджета</v>
      </c>
      <c r="C316" s="13" t="str">
        <f>'Реестр бюджетных рисков'!D323</f>
        <v>Несвоевременное представление сведений для формирования распоряжений о совершении казначейских платежей</v>
      </c>
      <c r="D316" s="13" t="str">
        <f>'Реестр бюджетных рисков'!G323</f>
        <v>нет</v>
      </c>
      <c r="E316" s="45" t="s">
        <v>95</v>
      </c>
      <c r="F316" s="45">
        <v>0</v>
      </c>
      <c r="G316" s="45" t="s">
        <v>95</v>
      </c>
      <c r="H316" s="45">
        <v>0</v>
      </c>
      <c r="I316" s="13">
        <f t="shared" si="4"/>
        <v>0</v>
      </c>
      <c r="J316"/>
      <c r="K316"/>
      <c r="L316"/>
    </row>
    <row r="317" spans="1:12" s="20" customFormat="1" ht="31.5" x14ac:dyDescent="0.25">
      <c r="A317" s="13" t="str">
        <f>'Реестр бюджетных рисков'!A324</f>
        <v>18.2.2</v>
      </c>
      <c r="B317" s="13" t="str">
        <f>'Реестр бюджетных рисков'!B324</f>
        <v>Исполнение федерального бюджета</v>
      </c>
      <c r="C317" s="13" t="str">
        <f>'Реестр бюджетных рисков'!D324</f>
        <v>Представление некорректных сведений для формирования распоряжений о совершении казначейских платежей</v>
      </c>
      <c r="D317" s="13" t="str">
        <f>'Реестр бюджетных рисков'!G324</f>
        <v>нет</v>
      </c>
      <c r="E317" s="45" t="s">
        <v>95</v>
      </c>
      <c r="F317" s="45">
        <v>0</v>
      </c>
      <c r="G317" s="45" t="s">
        <v>95</v>
      </c>
      <c r="H317" s="45">
        <v>0</v>
      </c>
      <c r="I317" s="13">
        <f t="shared" si="4"/>
        <v>0</v>
      </c>
      <c r="J317"/>
      <c r="K317"/>
      <c r="L317"/>
    </row>
    <row r="318" spans="1:12" s="20" customFormat="1" ht="31.5" x14ac:dyDescent="0.25">
      <c r="A318" s="13" t="str">
        <f>'Реестр бюджетных рисков'!A325</f>
        <v>18.2.3</v>
      </c>
      <c r="B318" s="13" t="str">
        <f>'Реестр бюджетных рисков'!B325</f>
        <v>Исполнение федерального бюджета</v>
      </c>
      <c r="C318" s="13" t="str">
        <f>'Реестр бюджетных рисков'!D325</f>
        <v>Несоблюдение условий перечисления иных МБТ</v>
      </c>
      <c r="D318" s="13" t="str">
        <f>'Реестр бюджетных рисков'!G325</f>
        <v>да</v>
      </c>
      <c r="E318" s="45" t="s">
        <v>95</v>
      </c>
      <c r="F318" s="45">
        <v>0</v>
      </c>
      <c r="G318" s="45" t="s">
        <v>95</v>
      </c>
      <c r="H318" s="45">
        <v>0</v>
      </c>
      <c r="I318" s="13">
        <f t="shared" si="4"/>
        <v>0</v>
      </c>
      <c r="J318"/>
      <c r="K318"/>
      <c r="L318"/>
    </row>
    <row r="319" spans="1:12" s="20" customFormat="1" ht="31.5" x14ac:dyDescent="0.25">
      <c r="A319" s="13" t="str">
        <f>'Реестр бюджетных рисков'!A326</f>
        <v>18.2.4</v>
      </c>
      <c r="B319" s="13" t="str">
        <f>'Реестр бюджетных рисков'!B326</f>
        <v>Исполнение федерального бюджета</v>
      </c>
      <c r="C319" s="13" t="str">
        <f>'Реестр бюджетных рисков'!D326</f>
        <v>Накопление дебиторской задолженности</v>
      </c>
      <c r="D319" s="13" t="str">
        <f>'Реестр бюджетных рисков'!G326</f>
        <v>да</v>
      </c>
      <c r="E319" s="45" t="s">
        <v>95</v>
      </c>
      <c r="F319" s="45">
        <v>0</v>
      </c>
      <c r="G319" s="45" t="s">
        <v>95</v>
      </c>
      <c r="H319" s="45">
        <v>0</v>
      </c>
      <c r="I319" s="13">
        <f t="shared" si="4"/>
        <v>0</v>
      </c>
      <c r="J319"/>
      <c r="K319"/>
      <c r="L319"/>
    </row>
    <row r="320" spans="1:12" s="20" customFormat="1" ht="31.5" x14ac:dyDescent="0.25">
      <c r="A320" s="13" t="str">
        <f>'Реестр бюджетных рисков'!A327</f>
        <v>18.2.5</v>
      </c>
      <c r="B320" s="13" t="str">
        <f>'Реестр бюджетных рисков'!B327</f>
        <v>Исполнение федерального бюджета</v>
      </c>
      <c r="C320" s="13" t="str">
        <f>'Реестр бюджетных рисков'!D327</f>
        <v>Накопление кредиторской задолженности</v>
      </c>
      <c r="D320" s="13" t="str">
        <f>'Реестр бюджетных рисков'!G327</f>
        <v>да</v>
      </c>
      <c r="E320" s="45" t="s">
        <v>95</v>
      </c>
      <c r="F320" s="45">
        <v>0</v>
      </c>
      <c r="G320" s="45" t="s">
        <v>95</v>
      </c>
      <c r="H320" s="45">
        <v>0</v>
      </c>
      <c r="I320" s="13">
        <f t="shared" si="4"/>
        <v>0</v>
      </c>
      <c r="J320"/>
      <c r="K320"/>
      <c r="L320"/>
    </row>
    <row r="321" spans="1:12" s="20" customFormat="1" ht="31.5" x14ac:dyDescent="0.25">
      <c r="A321" s="13" t="str">
        <f>'Реестр бюджетных рисков'!A328</f>
        <v>18.3.1</v>
      </c>
      <c r="B321" s="13" t="str">
        <f>'Реестр бюджетных рисков'!B328</f>
        <v>Исполнение федерального бюджета</v>
      </c>
      <c r="C321" s="13" t="str">
        <f>'Реестр бюджетных рисков'!D328</f>
        <v>Увеличения доли неиспользованных бюджетных ассигнований (ЛБО)</v>
      </c>
      <c r="D321" s="13" t="str">
        <f>'Реестр бюджетных рисков'!G328</f>
        <v>да</v>
      </c>
      <c r="E321" s="45" t="s">
        <v>95</v>
      </c>
      <c r="F321" s="45">
        <v>0</v>
      </c>
      <c r="G321" s="45" t="s">
        <v>95</v>
      </c>
      <c r="H321" s="45">
        <v>0</v>
      </c>
      <c r="I321" s="13">
        <f t="shared" si="4"/>
        <v>0</v>
      </c>
      <c r="J321"/>
      <c r="K321"/>
      <c r="L321"/>
    </row>
    <row r="322" spans="1:12" s="20" customFormat="1" ht="31.5" x14ac:dyDescent="0.25">
      <c r="A322" s="13" t="str">
        <f>'Реестр бюджетных рисков'!A329</f>
        <v>18.3.2</v>
      </c>
      <c r="B322" s="13" t="str">
        <f>'Реестр бюджетных рисков'!B329</f>
        <v>Исполнение федерального бюджета</v>
      </c>
      <c r="C322" s="13" t="str">
        <f>'Реестр бюджетных рисков'!D329</f>
        <v xml:space="preserve">Недостаточная результативность использования бюджетных средств </v>
      </c>
      <c r="D322" s="13" t="str">
        <f>'Реестр бюджетных рисков'!G329</f>
        <v>да</v>
      </c>
      <c r="E322" s="45" t="s">
        <v>95</v>
      </c>
      <c r="F322" s="45">
        <v>0</v>
      </c>
      <c r="G322" s="45" t="s">
        <v>95</v>
      </c>
      <c r="H322" s="45">
        <v>0</v>
      </c>
      <c r="I322" s="13">
        <f t="shared" si="4"/>
        <v>0</v>
      </c>
      <c r="J322"/>
      <c r="K322"/>
      <c r="L322"/>
    </row>
    <row r="323" spans="1:12" s="20" customFormat="1" ht="31.5" x14ac:dyDescent="0.25">
      <c r="A323" s="13" t="str">
        <f>'Реестр бюджетных рисков'!A330</f>
        <v>18.4.1</v>
      </c>
      <c r="B323" s="13" t="str">
        <f>'Реестр бюджетных рисков'!B330</f>
        <v>Исполнение федерального бюджета</v>
      </c>
      <c r="C323" s="13" t="str">
        <f>'Реестр бюджетных рисков'!D330</f>
        <v>Несвоевременный контроль (отсутствие контроля) за возвратом неиспользованных остатков иных МБТ, имеющих целевое назначение</v>
      </c>
      <c r="D323" s="13" t="str">
        <f>'Реестр бюджетных рисков'!G330</f>
        <v>да</v>
      </c>
      <c r="E323" s="45" t="s">
        <v>95</v>
      </c>
      <c r="F323" s="45">
        <v>0</v>
      </c>
      <c r="G323" s="45" t="s">
        <v>95</v>
      </c>
      <c r="H323" s="45">
        <v>0</v>
      </c>
      <c r="I323" s="13">
        <f t="shared" si="4"/>
        <v>0</v>
      </c>
      <c r="J323"/>
      <c r="K323"/>
      <c r="L323"/>
    </row>
    <row r="324" spans="1:12" s="20" customFormat="1" ht="31.5" x14ac:dyDescent="0.25">
      <c r="A324" s="13" t="str">
        <f>'Реестр бюджетных рисков'!A331</f>
        <v>18.4.2</v>
      </c>
      <c r="B324" s="13" t="str">
        <f>'Реестр бюджетных рисков'!B331</f>
        <v>Исполнение федерального бюджета</v>
      </c>
      <c r="C324" s="13" t="str">
        <f>'Реестр бюджетных рисков'!D331</f>
        <v>Отсутствие мер по взысканию в доход федерального бюджета неиспользованных остатков иных МБТ, имеющих целевое назначение</v>
      </c>
      <c r="D324" s="13" t="str">
        <f>'Реестр бюджетных рисков'!G331</f>
        <v>да</v>
      </c>
      <c r="E324" s="45" t="s">
        <v>95</v>
      </c>
      <c r="F324" s="45">
        <v>0</v>
      </c>
      <c r="G324" s="45" t="s">
        <v>95</v>
      </c>
      <c r="H324" s="45">
        <v>0</v>
      </c>
      <c r="I324" s="13">
        <f t="shared" ref="I324:I387" si="5">IF(AND(ISNONTEXT(F324),ISNONTEXT(H324),(D324&lt;&gt;"Х")),IF(IF(F324=0,IF(H324=0,0,"100"),((H324*100/F324)-100))&gt;0,CONCATENATE("+",IF(F324=0,IF(H324=0,0,"100"),((H324*100/F324)-100))),IF(F324=0,IF(H324=0,0,"100"),((H324*100/F324)-100))),"Х")</f>
        <v>0</v>
      </c>
      <c r="J324"/>
      <c r="K324"/>
      <c r="L324"/>
    </row>
    <row r="325" spans="1:12" s="20" customFormat="1" ht="31.5" x14ac:dyDescent="0.25">
      <c r="A325" s="13" t="str">
        <f>'Реестр бюджетных рисков'!A332</f>
        <v>19.1.1</v>
      </c>
      <c r="B325" s="13" t="str">
        <f>'Реестр бюджетных рисков'!B332</f>
        <v>Исполнение федерального бюджета</v>
      </c>
      <c r="C325" s="13" t="str">
        <f>'Реестр бюджетных рисков'!D332</f>
        <v>Несвоевременное представление сведений для формирования распоряжений о совершении казначейских платежей</v>
      </c>
      <c r="D325" s="13" t="str">
        <f>'Реестр бюджетных рисков'!G332</f>
        <v>нет</v>
      </c>
      <c r="E325" s="45" t="s">
        <v>95</v>
      </c>
      <c r="F325" s="45">
        <v>0</v>
      </c>
      <c r="G325" s="45" t="s">
        <v>95</v>
      </c>
      <c r="H325" s="45">
        <v>0</v>
      </c>
      <c r="I325" s="13">
        <f t="shared" si="5"/>
        <v>0</v>
      </c>
      <c r="J325"/>
      <c r="K325"/>
      <c r="L325"/>
    </row>
    <row r="326" spans="1:12" s="20" customFormat="1" ht="31.5" x14ac:dyDescent="0.25">
      <c r="A326" s="13" t="str">
        <f>'Реестр бюджетных рисков'!A333</f>
        <v>19.1.2</v>
      </c>
      <c r="B326" s="13" t="str">
        <f>'Реестр бюджетных рисков'!B333</f>
        <v>Исполнение федерального бюджета</v>
      </c>
      <c r="C326" s="13" t="str">
        <f>'Реестр бюджетных рисков'!D333</f>
        <v>Представление некорректных сведений для формирования распоряжений о совершении казначейских платежей</v>
      </c>
      <c r="D326" s="13" t="str">
        <f>'Реестр бюджетных рисков'!G333</f>
        <v>нет</v>
      </c>
      <c r="E326" s="45" t="s">
        <v>95</v>
      </c>
      <c r="F326" s="45">
        <v>0</v>
      </c>
      <c r="G326" s="45" t="s">
        <v>95</v>
      </c>
      <c r="H326" s="45">
        <v>0</v>
      </c>
      <c r="I326" s="13">
        <f t="shared" si="5"/>
        <v>0</v>
      </c>
      <c r="J326"/>
      <c r="K326"/>
      <c r="L326"/>
    </row>
    <row r="327" spans="1:12" s="20" customFormat="1" ht="31.5" x14ac:dyDescent="0.25">
      <c r="A327" s="13" t="str">
        <f>'Реестр бюджетных рисков'!A334</f>
        <v>19.1.3</v>
      </c>
      <c r="B327" s="13" t="str">
        <f>'Реестр бюджетных рисков'!B334</f>
        <v>Исполнение федерального бюджета</v>
      </c>
      <c r="C327" s="13" t="str">
        <f>'Реестр бюджетных рисков'!D334</f>
        <v>Несоблюдение условий перечисления МБТ бюджетам государственных внебюджетных фондов</v>
      </c>
      <c r="D327" s="13" t="str">
        <f>'Реестр бюджетных рисков'!G334</f>
        <v>да</v>
      </c>
      <c r="E327" s="45" t="s">
        <v>95</v>
      </c>
      <c r="F327" s="45">
        <v>0</v>
      </c>
      <c r="G327" s="45" t="s">
        <v>95</v>
      </c>
      <c r="H327" s="45">
        <v>0</v>
      </c>
      <c r="I327" s="13">
        <f t="shared" si="5"/>
        <v>0</v>
      </c>
      <c r="J327"/>
      <c r="K327"/>
      <c r="L327"/>
    </row>
    <row r="328" spans="1:12" s="20" customFormat="1" ht="31.5" x14ac:dyDescent="0.25">
      <c r="A328" s="13" t="str">
        <f>'Реестр бюджетных рисков'!A335</f>
        <v>19.1.4</v>
      </c>
      <c r="B328" s="13" t="str">
        <f>'Реестр бюджетных рисков'!B335</f>
        <v>Исполнение федерального бюджета</v>
      </c>
      <c r="C328" s="13" t="str">
        <f>'Реестр бюджетных рисков'!D335</f>
        <v>Накопление дебиторской задолженности</v>
      </c>
      <c r="D328" s="13" t="str">
        <f>'Реестр бюджетных рисков'!G335</f>
        <v>да</v>
      </c>
      <c r="E328" s="45" t="s">
        <v>95</v>
      </c>
      <c r="F328" s="45">
        <v>0</v>
      </c>
      <c r="G328" s="45" t="s">
        <v>95</v>
      </c>
      <c r="H328" s="45">
        <v>0</v>
      </c>
      <c r="I328" s="13">
        <f t="shared" si="5"/>
        <v>0</v>
      </c>
      <c r="J328"/>
      <c r="K328"/>
      <c r="L328"/>
    </row>
    <row r="329" spans="1:12" s="20" customFormat="1" ht="31.5" x14ac:dyDescent="0.25">
      <c r="A329" s="13" t="str">
        <f>'Реестр бюджетных рисков'!A336</f>
        <v>19.1.5</v>
      </c>
      <c r="B329" s="13" t="str">
        <f>'Реестр бюджетных рисков'!B336</f>
        <v>Исполнение федерального бюджета</v>
      </c>
      <c r="C329" s="13" t="str">
        <f>'Реестр бюджетных рисков'!D336</f>
        <v>Накопление кредиторской задолженности</v>
      </c>
      <c r="D329" s="13" t="str">
        <f>'Реестр бюджетных рисков'!G336</f>
        <v>да</v>
      </c>
      <c r="E329" s="45" t="s">
        <v>95</v>
      </c>
      <c r="F329" s="45">
        <v>0</v>
      </c>
      <c r="G329" s="45" t="s">
        <v>95</v>
      </c>
      <c r="H329" s="45">
        <v>0</v>
      </c>
      <c r="I329" s="13">
        <f t="shared" si="5"/>
        <v>0</v>
      </c>
      <c r="J329"/>
      <c r="K329"/>
      <c r="L329"/>
    </row>
    <row r="330" spans="1:12" s="20" customFormat="1" ht="31.5" x14ac:dyDescent="0.25">
      <c r="A330" s="13" t="str">
        <f>'Реестр бюджетных рисков'!A337</f>
        <v>19.2.1</v>
      </c>
      <c r="B330" s="13" t="str">
        <f>'Реестр бюджетных рисков'!B337</f>
        <v>Исполнение федерального бюджета</v>
      </c>
      <c r="C330" s="13" t="str">
        <f>'Реестр бюджетных рисков'!D337</f>
        <v>Увеличение доли неиспользованных бюджетных ассигнований (ЛБО)</v>
      </c>
      <c r="D330" s="13" t="str">
        <f>'Реестр бюджетных рисков'!G337</f>
        <v>да</v>
      </c>
      <c r="E330" s="45" t="s">
        <v>95</v>
      </c>
      <c r="F330" s="45">
        <v>0</v>
      </c>
      <c r="G330" s="45" t="s">
        <v>95</v>
      </c>
      <c r="H330" s="45">
        <v>0</v>
      </c>
      <c r="I330" s="13">
        <f t="shared" si="5"/>
        <v>0</v>
      </c>
      <c r="J330"/>
      <c r="K330"/>
      <c r="L330"/>
    </row>
    <row r="331" spans="1:12" s="20" customFormat="1" ht="31.5" x14ac:dyDescent="0.25">
      <c r="A331" s="13" t="str">
        <f>'Реестр бюджетных рисков'!A338</f>
        <v>19.3.1</v>
      </c>
      <c r="B331" s="13" t="str">
        <f>'Реестр бюджетных рисков'!B338</f>
        <v>Исполнение федерального бюджета</v>
      </c>
      <c r="C331" s="13" t="str">
        <f>'Реестр бюджетных рисков'!D338</f>
        <v>Несвоевременный контроль (отсутствие контроля) за возвратом неиспользованных остатков МБТ бюджетам государственных внебюджетных фондов</v>
      </c>
      <c r="D331" s="13" t="str">
        <f>'Реестр бюджетных рисков'!G338</f>
        <v>да</v>
      </c>
      <c r="E331" s="45" t="s">
        <v>95</v>
      </c>
      <c r="F331" s="45">
        <v>0</v>
      </c>
      <c r="G331" s="45" t="s">
        <v>95</v>
      </c>
      <c r="H331" s="45">
        <v>0</v>
      </c>
      <c r="I331" s="13">
        <f t="shared" si="5"/>
        <v>0</v>
      </c>
      <c r="J331"/>
      <c r="K331"/>
      <c r="L331"/>
    </row>
    <row r="332" spans="1:12" s="20" customFormat="1" ht="31.5" x14ac:dyDescent="0.25">
      <c r="A332" s="13" t="str">
        <f>'Реестр бюджетных рисков'!A339</f>
        <v>19.3.2</v>
      </c>
      <c r="B332" s="13" t="str">
        <f>'Реестр бюджетных рисков'!B339</f>
        <v>Исполнение федерального бюджета</v>
      </c>
      <c r="C332" s="13" t="str">
        <f>'Реестр бюджетных рисков'!D339</f>
        <v>Отсутствие мер по взысканию в доход федерального бюджета неиспользованных остатков МБТ бюджетам государственных внебюджетных фондов</v>
      </c>
      <c r="D332" s="13" t="str">
        <f>'Реестр бюджетных рисков'!G339</f>
        <v>да</v>
      </c>
      <c r="E332" s="45" t="s">
        <v>95</v>
      </c>
      <c r="F332" s="45">
        <v>0</v>
      </c>
      <c r="G332" s="45" t="s">
        <v>95</v>
      </c>
      <c r="H332" s="45">
        <v>0</v>
      </c>
      <c r="I332" s="13">
        <f t="shared" si="5"/>
        <v>0</v>
      </c>
      <c r="J332"/>
      <c r="K332"/>
      <c r="L332"/>
    </row>
    <row r="333" spans="1:12" s="20" customFormat="1" ht="31.5" x14ac:dyDescent="0.25">
      <c r="A333" s="13" t="str">
        <f>'Реестр бюджетных рисков'!A340</f>
        <v>20.1.1</v>
      </c>
      <c r="B333" s="13" t="str">
        <f>'Реестр бюджетных рисков'!B340</f>
        <v>Исполнение федерального бюджета</v>
      </c>
      <c r="C333" s="13" t="str">
        <f>'Реестр бюджетных рисков'!D340</f>
        <v>Несвоевременное представление сведений для формирования распоряжений о совершении казначейских платежей</v>
      </c>
      <c r="D333" s="13" t="str">
        <f>'Реестр бюджетных рисков'!G340</f>
        <v>нет</v>
      </c>
      <c r="E333" s="45" t="s">
        <v>95</v>
      </c>
      <c r="F333" s="45">
        <v>0</v>
      </c>
      <c r="G333" s="45" t="s">
        <v>95</v>
      </c>
      <c r="H333" s="45">
        <v>0</v>
      </c>
      <c r="I333" s="13">
        <f t="shared" si="5"/>
        <v>0</v>
      </c>
      <c r="J333"/>
      <c r="K333"/>
      <c r="L333"/>
    </row>
    <row r="334" spans="1:12" s="20" customFormat="1" ht="31.5" x14ac:dyDescent="0.25">
      <c r="A334" s="13" t="str">
        <f>'Реестр бюджетных рисков'!A341</f>
        <v>20.1.2</v>
      </c>
      <c r="B334" s="13" t="str">
        <f>'Реестр бюджетных рисков'!B341</f>
        <v>Исполнение федерального бюджета</v>
      </c>
      <c r="C334" s="13" t="str">
        <f>'Реестр бюджетных рисков'!D341</f>
        <v>Представление некорректных сведений для формирования распоряжений о совершении казначейских платежей</v>
      </c>
      <c r="D334" s="13" t="str">
        <f>'Реестр бюджетных рисков'!G341</f>
        <v>нет</v>
      </c>
      <c r="E334" s="45" t="s">
        <v>95</v>
      </c>
      <c r="F334" s="45">
        <v>0</v>
      </c>
      <c r="G334" s="45" t="s">
        <v>95</v>
      </c>
      <c r="H334" s="45">
        <v>0</v>
      </c>
      <c r="I334" s="13">
        <f t="shared" si="5"/>
        <v>0</v>
      </c>
      <c r="J334"/>
      <c r="K334"/>
      <c r="L334"/>
    </row>
    <row r="335" spans="1:12" s="20" customFormat="1" ht="31.5" x14ac:dyDescent="0.25">
      <c r="A335" s="13" t="str">
        <f>'Реестр бюджетных рисков'!A342</f>
        <v>20.1.3</v>
      </c>
      <c r="B335" s="13" t="str">
        <f>'Реестр бюджетных рисков'!B342</f>
        <v>Исполнение федерального бюджета</v>
      </c>
      <c r="C335" s="13" t="str">
        <f>'Реестр бюджетных рисков'!D342</f>
        <v>Накопление дебиторской задолженности</v>
      </c>
      <c r="D335" s="13" t="str">
        <f>'Реестр бюджетных рисков'!G342</f>
        <v>да</v>
      </c>
      <c r="E335" s="45" t="s">
        <v>95</v>
      </c>
      <c r="F335" s="45">
        <v>0</v>
      </c>
      <c r="G335" s="45" t="s">
        <v>95</v>
      </c>
      <c r="H335" s="45">
        <v>0</v>
      </c>
      <c r="I335" s="13">
        <f t="shared" si="5"/>
        <v>0</v>
      </c>
      <c r="J335"/>
      <c r="K335"/>
      <c r="L335"/>
    </row>
    <row r="336" spans="1:12" s="20" customFormat="1" ht="31.5" x14ac:dyDescent="0.25">
      <c r="A336" s="13" t="str">
        <f>'Реестр бюджетных рисков'!A343</f>
        <v>20.1.4</v>
      </c>
      <c r="B336" s="13" t="str">
        <f>'Реестр бюджетных рисков'!B343</f>
        <v>Исполнение федерального бюджета</v>
      </c>
      <c r="C336" s="13" t="str">
        <f>'Реестр бюджетных рисков'!D343</f>
        <v>Накопление кредиторской задолженности</v>
      </c>
      <c r="D336" s="13" t="str">
        <f>'Реестр бюджетных рисков'!G343</f>
        <v>да</v>
      </c>
      <c r="E336" s="45" t="s">
        <v>95</v>
      </c>
      <c r="F336" s="45">
        <v>0</v>
      </c>
      <c r="G336" s="45" t="s">
        <v>95</v>
      </c>
      <c r="H336" s="45">
        <v>0</v>
      </c>
      <c r="I336" s="13">
        <f t="shared" si="5"/>
        <v>0</v>
      </c>
      <c r="J336"/>
      <c r="K336"/>
      <c r="L336"/>
    </row>
    <row r="337" spans="1:12" s="20" customFormat="1" ht="31.5" x14ac:dyDescent="0.25">
      <c r="A337" s="13" t="str">
        <f>'Реестр бюджетных рисков'!A344</f>
        <v>20.2.1</v>
      </c>
      <c r="B337" s="13" t="str">
        <f>'Реестр бюджетных рисков'!B344</f>
        <v>Исполнение федерального бюджета</v>
      </c>
      <c r="C337" s="13" t="str">
        <f>'Реестр бюджетных рисков'!D344</f>
        <v>Увеличение доли неиспользованных бюджетных ассигнований (ЛБО)</v>
      </c>
      <c r="D337" s="13" t="str">
        <f>'Реестр бюджетных рисков'!G344</f>
        <v>да</v>
      </c>
      <c r="E337" s="45" t="s">
        <v>95</v>
      </c>
      <c r="F337" s="45">
        <v>0</v>
      </c>
      <c r="G337" s="45" t="s">
        <v>95</v>
      </c>
      <c r="H337" s="45">
        <v>0</v>
      </c>
      <c r="I337" s="13">
        <f t="shared" si="5"/>
        <v>0</v>
      </c>
      <c r="J337"/>
      <c r="K337"/>
      <c r="L337"/>
    </row>
    <row r="338" spans="1:12" s="20" customFormat="1" ht="31.5" x14ac:dyDescent="0.25">
      <c r="A338" s="13" t="str">
        <f>'Реестр бюджетных рисков'!A345</f>
        <v>20.2.2</v>
      </c>
      <c r="B338" s="13" t="str">
        <f>'Реестр бюджетных рисков'!B345</f>
        <v>Исполнение федерального бюджета</v>
      </c>
      <c r="C338" s="13" t="str">
        <f>'Реестр бюджетных рисков'!D345</f>
        <v>Недостаточная результативность использования бюджетных средств</v>
      </c>
      <c r="D338" s="13" t="str">
        <f>'Реестр бюджетных рисков'!G345</f>
        <v>да</v>
      </c>
      <c r="E338" s="45" t="s">
        <v>95</v>
      </c>
      <c r="F338" s="45">
        <v>0</v>
      </c>
      <c r="G338" s="45" t="s">
        <v>95</v>
      </c>
      <c r="H338" s="45">
        <v>0</v>
      </c>
      <c r="I338" s="13">
        <f t="shared" si="5"/>
        <v>0</v>
      </c>
      <c r="J338"/>
      <c r="K338"/>
      <c r="L338"/>
    </row>
    <row r="339" spans="1:12" s="20" customFormat="1" ht="31.5" x14ac:dyDescent="0.25">
      <c r="A339" s="13" t="str">
        <f>'Реестр бюджетных рисков'!A346</f>
        <v>20.3.1</v>
      </c>
      <c r="B339" s="13" t="str">
        <f>'Реестр бюджетных рисков'!B346</f>
        <v>Исполнение федерального бюджета</v>
      </c>
      <c r="C339" s="13" t="str">
        <f>'Реестр бюджетных рисков'!D346</f>
        <v>Отсутствие мер при несоответствии отчетности установленным требованиям, неполноте представления отчетности</v>
      </c>
      <c r="D339" s="13" t="str">
        <f>'Реестр бюджетных рисков'!G346</f>
        <v>да</v>
      </c>
      <c r="E339" s="45" t="s">
        <v>95</v>
      </c>
      <c r="F339" s="45">
        <v>0</v>
      </c>
      <c r="G339" s="45" t="s">
        <v>95</v>
      </c>
      <c r="H339" s="45">
        <v>0</v>
      </c>
      <c r="I339" s="13">
        <f t="shared" si="5"/>
        <v>0</v>
      </c>
      <c r="J339"/>
      <c r="K339"/>
      <c r="L339"/>
    </row>
    <row r="340" spans="1:12" s="20" customFormat="1" ht="31.5" x14ac:dyDescent="0.25">
      <c r="A340" s="13" t="str">
        <f>'Реестр бюджетных рисков'!A347</f>
        <v>20.3.2</v>
      </c>
      <c r="B340" s="13" t="str">
        <f>'Реестр бюджетных рисков'!B347</f>
        <v>Исполнение федерального бюджета</v>
      </c>
      <c r="C340" s="13" t="str">
        <f>'Реестр бюджетных рисков'!D347</f>
        <v>Отсутствие мер при невыполнении условий, целей и порядка предоставления субвенций</v>
      </c>
      <c r="D340" s="13" t="str">
        <f>'Реестр бюджетных рисков'!G347</f>
        <v>да</v>
      </c>
      <c r="E340" s="45" t="s">
        <v>95</v>
      </c>
      <c r="F340" s="45">
        <v>0</v>
      </c>
      <c r="G340" s="45" t="s">
        <v>95</v>
      </c>
      <c r="H340" s="45">
        <v>0</v>
      </c>
      <c r="I340" s="13">
        <f t="shared" si="5"/>
        <v>0</v>
      </c>
      <c r="J340"/>
      <c r="K340"/>
      <c r="L340"/>
    </row>
    <row r="341" spans="1:12" s="20" customFormat="1" ht="31.5" x14ac:dyDescent="0.25">
      <c r="A341" s="13" t="str">
        <f>'Реестр бюджетных рисков'!A348</f>
        <v>20.4.1</v>
      </c>
      <c r="B341" s="13" t="str">
        <f>'Реестр бюджетных рисков'!B348</f>
        <v>Исполнение федерального бюджета</v>
      </c>
      <c r="C341" s="13" t="str">
        <f>'Реестр бюджетных рисков'!D348</f>
        <v>Несвоевременный контроль (отсутствие контроля) за возвратом неиспользованных остатков субвенций</v>
      </c>
      <c r="D341" s="13" t="str">
        <f>'Реестр бюджетных рисков'!G348</f>
        <v>да</v>
      </c>
      <c r="E341" s="45" t="s">
        <v>95</v>
      </c>
      <c r="F341" s="45">
        <v>0</v>
      </c>
      <c r="G341" s="45" t="s">
        <v>95</v>
      </c>
      <c r="H341" s="45">
        <v>0</v>
      </c>
      <c r="I341" s="13">
        <f t="shared" si="5"/>
        <v>0</v>
      </c>
      <c r="J341"/>
      <c r="K341"/>
      <c r="L341"/>
    </row>
    <row r="342" spans="1:12" s="20" customFormat="1" ht="31.5" x14ac:dyDescent="0.25">
      <c r="A342" s="13" t="str">
        <f>'Реестр бюджетных рисков'!A349</f>
        <v>20.4.2</v>
      </c>
      <c r="B342" s="13" t="str">
        <f>'Реестр бюджетных рисков'!B349</f>
        <v>Исполнение федерального бюджета</v>
      </c>
      <c r="C342" s="13" t="str">
        <f>'Реестр бюджетных рисков'!D349</f>
        <v>Отсутствие мер по взысканию в доход федерального бюджета неиспользованных остатков субвенций</v>
      </c>
      <c r="D342" s="13" t="str">
        <f>'Реестр бюджетных рисков'!G349</f>
        <v>да</v>
      </c>
      <c r="E342" s="45" t="s">
        <v>95</v>
      </c>
      <c r="F342" s="45">
        <v>0</v>
      </c>
      <c r="G342" s="45" t="s">
        <v>95</v>
      </c>
      <c r="H342" s="45">
        <v>0</v>
      </c>
      <c r="I342" s="13">
        <f t="shared" si="5"/>
        <v>0</v>
      </c>
      <c r="J342"/>
      <c r="K342"/>
      <c r="L342"/>
    </row>
    <row r="343" spans="1:12" s="20" customFormat="1" ht="31.5" x14ac:dyDescent="0.25">
      <c r="A343" s="13" t="str">
        <f>'Реестр бюджетных рисков'!A350</f>
        <v>21.1.1</v>
      </c>
      <c r="B343" s="13" t="str">
        <f>'Реестр бюджетных рисков'!B350</f>
        <v>Составление проекта федерального бюджета</v>
      </c>
      <c r="C343" s="13" t="str">
        <f>'Реестр бюджетных рисков'!D350</f>
        <v>Несоответствие требованиям к нормативным затратам на выполнение работ (особенностям расчета)</v>
      </c>
      <c r="D343" s="13" t="str">
        <f>'Реестр бюджетных рисков'!G350</f>
        <v>да</v>
      </c>
      <c r="E343" s="45" t="s">
        <v>95</v>
      </c>
      <c r="F343" s="45">
        <v>0</v>
      </c>
      <c r="G343" s="45" t="s">
        <v>95</v>
      </c>
      <c r="H343" s="45">
        <v>0</v>
      </c>
      <c r="I343" s="13">
        <f t="shared" si="5"/>
        <v>0</v>
      </c>
      <c r="J343"/>
      <c r="K343"/>
      <c r="L343"/>
    </row>
    <row r="344" spans="1:12" s="20" customFormat="1" ht="31.5" x14ac:dyDescent="0.25">
      <c r="A344" s="13" t="str">
        <f>'Реестр бюджетных рисков'!A351</f>
        <v>21.1.2</v>
      </c>
      <c r="B344" s="13" t="str">
        <f>'Реестр бюджетных рисков'!B351</f>
        <v>Составление проекта федерального бюджета</v>
      </c>
      <c r="C344" s="13" t="str">
        <f>'Реестр бюджетных рисков'!D351</f>
        <v>Несвоевременное утверждение (отсутствие) значений нормативных затрат на выполнение работ</v>
      </c>
      <c r="D344" s="13" t="str">
        <f>'Реестр бюджетных рисков'!G351</f>
        <v>да</v>
      </c>
      <c r="E344" s="45" t="s">
        <v>95</v>
      </c>
      <c r="F344" s="45">
        <v>0</v>
      </c>
      <c r="G344" s="45" t="s">
        <v>95</v>
      </c>
      <c r="H344" s="45">
        <v>0</v>
      </c>
      <c r="I344" s="13">
        <f t="shared" si="5"/>
        <v>0</v>
      </c>
      <c r="J344"/>
      <c r="K344"/>
      <c r="L344"/>
    </row>
    <row r="345" spans="1:12" s="20" customFormat="1" ht="31.5" x14ac:dyDescent="0.25">
      <c r="A345" s="13" t="str">
        <f>'Реестр бюджетных рисков'!A352</f>
        <v>21.2.1</v>
      </c>
      <c r="B345" s="13" t="str">
        <f>'Реестр бюджетных рисков'!B352</f>
        <v>Составление проекта федерального бюджета</v>
      </c>
      <c r="C345" s="13" t="str">
        <f>'Реестр бюджетных рисков'!D352</f>
        <v xml:space="preserve">Несоответствие требованиям к нормативным затратам на оказание государственных услуг (особенностям расчета) </v>
      </c>
      <c r="D345" s="13" t="str">
        <f>'Реестр бюджетных рисков'!G352</f>
        <v>да</v>
      </c>
      <c r="E345" s="45" t="s">
        <v>95</v>
      </c>
      <c r="F345" s="45">
        <v>0</v>
      </c>
      <c r="G345" s="45" t="s">
        <v>95</v>
      </c>
      <c r="H345" s="45">
        <v>0</v>
      </c>
      <c r="I345" s="13">
        <f t="shared" si="5"/>
        <v>0</v>
      </c>
      <c r="J345"/>
      <c r="K345"/>
      <c r="L345"/>
    </row>
    <row r="346" spans="1:12" s="20" customFormat="1" ht="31.5" x14ac:dyDescent="0.25">
      <c r="A346" s="13" t="str">
        <f>'Реестр бюджетных рисков'!A353</f>
        <v>21.2.2</v>
      </c>
      <c r="B346" s="13" t="str">
        <f>'Реестр бюджетных рисков'!B353</f>
        <v>Составление проекта федерального бюджета</v>
      </c>
      <c r="C346" s="13" t="str">
        <f>'Реестр бюджетных рисков'!D353</f>
        <v>Несвоевременное утверждение (отсутствие) значений нормативных затрат на оказание государственных услуг</v>
      </c>
      <c r="D346" s="13" t="str">
        <f>'Реестр бюджетных рисков'!G353</f>
        <v>да</v>
      </c>
      <c r="E346" s="45" t="s">
        <v>95</v>
      </c>
      <c r="F346" s="45">
        <v>0</v>
      </c>
      <c r="G346" s="45" t="s">
        <v>95</v>
      </c>
      <c r="H346" s="45">
        <v>0</v>
      </c>
      <c r="I346" s="13">
        <f t="shared" si="5"/>
        <v>0</v>
      </c>
      <c r="J346"/>
      <c r="K346"/>
      <c r="L346"/>
    </row>
    <row r="347" spans="1:12" s="20" customFormat="1" ht="31.5" x14ac:dyDescent="0.25">
      <c r="A347" s="13" t="str">
        <f>'Реестр бюджетных рисков'!A354</f>
        <v>21.3.1</v>
      </c>
      <c r="B347" s="13" t="str">
        <f>'Реестр бюджетных рисков'!B354</f>
        <v>Составление проекта федерального бюджета</v>
      </c>
      <c r="C347" s="13" t="str">
        <f>'Реестр бюджетных рисков'!D354</f>
        <v>Отсутствие проектов государственных заданий</v>
      </c>
      <c r="D347" s="13" t="str">
        <f>'Реестр бюджетных рисков'!G354</f>
        <v>да</v>
      </c>
      <c r="E347" s="45" t="s">
        <v>95</v>
      </c>
      <c r="F347" s="45">
        <v>0</v>
      </c>
      <c r="G347" s="45" t="s">
        <v>95</v>
      </c>
      <c r="H347" s="45">
        <v>0</v>
      </c>
      <c r="I347" s="13">
        <f t="shared" si="5"/>
        <v>0</v>
      </c>
      <c r="J347"/>
      <c r="K347"/>
      <c r="L347"/>
    </row>
    <row r="348" spans="1:12" s="20" customFormat="1" ht="31.5" x14ac:dyDescent="0.25">
      <c r="A348" s="13" t="str">
        <f>'Реестр бюджетных рисков'!A355</f>
        <v>21.3.2</v>
      </c>
      <c r="B348" s="13" t="str">
        <f>'Реестр бюджетных рисков'!B355</f>
        <v>Составление проекта федерального бюджета</v>
      </c>
      <c r="C348" s="13" t="str">
        <f>'Реестр бюджетных рисков'!D355</f>
        <v>Некорректность заполнения проектов государственных заданий</v>
      </c>
      <c r="D348" s="13" t="str">
        <f>'Реестр бюджетных рисков'!G355</f>
        <v>да</v>
      </c>
      <c r="E348" s="45" t="s">
        <v>95</v>
      </c>
      <c r="F348" s="45">
        <v>0</v>
      </c>
      <c r="G348" s="45" t="s">
        <v>95</v>
      </c>
      <c r="H348" s="45">
        <v>0</v>
      </c>
      <c r="I348" s="13">
        <f t="shared" si="5"/>
        <v>0</v>
      </c>
      <c r="J348"/>
      <c r="K348"/>
      <c r="L348"/>
    </row>
    <row r="349" spans="1:12" s="20" customFormat="1" ht="31.5" x14ac:dyDescent="0.25">
      <c r="A349" s="13" t="str">
        <f>'Реестр бюджетных рисков'!A356</f>
        <v>21.3.3</v>
      </c>
      <c r="B349" s="13" t="str">
        <f>'Реестр бюджетных рисков'!B356</f>
        <v>Составление проекта федерального бюджета</v>
      </c>
      <c r="C349" s="13" t="str">
        <f>'Реестр бюджетных рисков'!D356</f>
        <v>Несоответствие определения объема финансового обеспечения  установленным требованиям</v>
      </c>
      <c r="D349" s="13" t="str">
        <f>'Реестр бюджетных рисков'!G356</f>
        <v>да</v>
      </c>
      <c r="E349" s="45" t="s">
        <v>95</v>
      </c>
      <c r="F349" s="45">
        <v>0</v>
      </c>
      <c r="G349" s="45" t="s">
        <v>95</v>
      </c>
      <c r="H349" s="45">
        <v>0</v>
      </c>
      <c r="I349" s="13">
        <f t="shared" si="5"/>
        <v>0</v>
      </c>
      <c r="J349"/>
      <c r="K349"/>
      <c r="L349"/>
    </row>
    <row r="350" spans="1:12" s="20" customFormat="1" ht="31.5" x14ac:dyDescent="0.25">
      <c r="A350" s="13" t="str">
        <f>'Реестр бюджетных рисков'!A357</f>
        <v>21.3.4</v>
      </c>
      <c r="B350" s="13" t="str">
        <f>'Реестр бюджетных рисков'!B357</f>
        <v>Составление проекта федерального бюджета</v>
      </c>
      <c r="C350" s="13" t="str">
        <f>'Реестр бюджетных рисков'!D357</f>
        <v>Некорректное формирование допустимого (возможного) отклонения от установленных значений показателей</v>
      </c>
      <c r="D350" s="13" t="str">
        <f>'Реестр бюджетных рисков'!G357</f>
        <v>да</v>
      </c>
      <c r="E350" s="45" t="s">
        <v>95</v>
      </c>
      <c r="F350" s="45">
        <v>0</v>
      </c>
      <c r="G350" s="45" t="s">
        <v>95</v>
      </c>
      <c r="H350" s="45">
        <v>0</v>
      </c>
      <c r="I350" s="13">
        <f t="shared" si="5"/>
        <v>0</v>
      </c>
      <c r="J350"/>
      <c r="K350"/>
      <c r="L350"/>
    </row>
    <row r="351" spans="1:12" s="20" customFormat="1" ht="31.5" x14ac:dyDescent="0.25">
      <c r="A351" s="13" t="str">
        <f>'Реестр бюджетных рисков'!A358</f>
        <v>21.4.1</v>
      </c>
      <c r="B351" s="13" t="str">
        <f>'Реестр бюджетных рисков'!B358</f>
        <v>Исполнение федерального бюджета</v>
      </c>
      <c r="C351" s="13" t="str">
        <f>'Реестр бюджетных рисков'!D358</f>
        <v>Несвоевременное утверждение (отсутствие) государственного задания (несвоевременное уточнение (отсутствие уточнения) по предварительному отчету государственного задания в части государственных услуг)</v>
      </c>
      <c r="D351" s="13" t="str">
        <f>'Реестр бюджетных рисков'!G358</f>
        <v>да</v>
      </c>
      <c r="E351" s="45" t="s">
        <v>95</v>
      </c>
      <c r="F351" s="45">
        <v>0</v>
      </c>
      <c r="G351" s="45" t="s">
        <v>95</v>
      </c>
      <c r="H351" s="45">
        <v>0</v>
      </c>
      <c r="I351" s="13">
        <f t="shared" si="5"/>
        <v>0</v>
      </c>
      <c r="J351"/>
      <c r="K351"/>
      <c r="L351"/>
    </row>
    <row r="352" spans="1:12" s="20" customFormat="1" ht="31.5" x14ac:dyDescent="0.25">
      <c r="A352" s="13" t="str">
        <f>'Реестр бюджетных рисков'!A359</f>
        <v>21.4.2</v>
      </c>
      <c r="B352" s="13" t="str">
        <f>'Реестр бюджетных рисков'!B359</f>
        <v>Исполнение федерального бюджета</v>
      </c>
      <c r="C352" s="13" t="str">
        <f>'Реестр бюджетных рисков'!D359</f>
        <v>Несоответствие государственного задания (нового государственного задания) установленным требованиям</v>
      </c>
      <c r="D352" s="13" t="str">
        <f>'Реестр бюджетных рисков'!G359</f>
        <v>да</v>
      </c>
      <c r="E352" s="45" t="s">
        <v>95</v>
      </c>
      <c r="F352" s="45">
        <v>0</v>
      </c>
      <c r="G352" s="45" t="s">
        <v>95</v>
      </c>
      <c r="H352" s="45">
        <v>0</v>
      </c>
      <c r="I352" s="13">
        <f t="shared" si="5"/>
        <v>0</v>
      </c>
      <c r="J352"/>
      <c r="K352"/>
      <c r="L352"/>
    </row>
    <row r="353" spans="1:12" s="20" customFormat="1" ht="31.5" x14ac:dyDescent="0.25">
      <c r="A353" s="13" t="str">
        <f>'Реестр бюджетных рисков'!A360</f>
        <v>21.4.3</v>
      </c>
      <c r="B353" s="13" t="str">
        <f>'Реестр бюджетных рисков'!B360</f>
        <v>Исполнение федерального бюджета</v>
      </c>
      <c r="C353" s="13" t="str">
        <f>'Реестр бюджетных рисков'!D360</f>
        <v>Необоснованное утверждение нового государственного задания</v>
      </c>
      <c r="D353" s="13" t="str">
        <f>'Реестр бюджетных рисков'!G360</f>
        <v>да</v>
      </c>
      <c r="E353" s="45" t="s">
        <v>95</v>
      </c>
      <c r="F353" s="45">
        <v>0</v>
      </c>
      <c r="G353" s="45" t="s">
        <v>95</v>
      </c>
      <c r="H353" s="45">
        <v>0</v>
      </c>
      <c r="I353" s="13">
        <f t="shared" si="5"/>
        <v>0</v>
      </c>
      <c r="J353"/>
      <c r="K353"/>
      <c r="L353"/>
    </row>
    <row r="354" spans="1:12" s="20" customFormat="1" ht="31.5" x14ac:dyDescent="0.25">
      <c r="A354" s="13" t="str">
        <f>'Реестр бюджетных рисков'!A361</f>
        <v>21.5.1</v>
      </c>
      <c r="B354" s="13" t="str">
        <f>'Реестр бюджетных рисков'!B361</f>
        <v>Исполнение федерального бюджета</v>
      </c>
      <c r="C354" s="13" t="str">
        <f>'Реестр бюджетных рисков'!D361</f>
        <v>Несвоевременное заключение (отсутствие) соглашений</v>
      </c>
      <c r="D354" s="13" t="str">
        <f>'Реестр бюджетных рисков'!G361</f>
        <v>да</v>
      </c>
      <c r="E354" s="45" t="s">
        <v>95</v>
      </c>
      <c r="F354" s="45">
        <v>0</v>
      </c>
      <c r="G354" s="45" t="s">
        <v>95</v>
      </c>
      <c r="H354" s="45">
        <v>0</v>
      </c>
      <c r="I354" s="13">
        <f t="shared" si="5"/>
        <v>0</v>
      </c>
      <c r="J354"/>
      <c r="K354"/>
      <c r="L354"/>
    </row>
    <row r="355" spans="1:12" s="20" customFormat="1" ht="31.5" x14ac:dyDescent="0.25">
      <c r="A355" s="13" t="str">
        <f>'Реестр бюджетных рисков'!A362</f>
        <v>21.5.2</v>
      </c>
      <c r="B355" s="13" t="str">
        <f>'Реестр бюджетных рисков'!B362</f>
        <v>Исполнение федерального бюджета</v>
      </c>
      <c r="C355" s="13" t="str">
        <f>'Реестр бюджетных рисков'!D362</f>
        <v>Несоответствие соглашений установленным требованиям</v>
      </c>
      <c r="D355" s="13" t="str">
        <f>'Реестр бюджетных рисков'!G362</f>
        <v>да</v>
      </c>
      <c r="E355" s="45" t="s">
        <v>95</v>
      </c>
      <c r="F355" s="45">
        <v>0</v>
      </c>
      <c r="G355" s="45" t="s">
        <v>95</v>
      </c>
      <c r="H355" s="45">
        <v>0</v>
      </c>
      <c r="I355" s="13">
        <f t="shared" si="5"/>
        <v>0</v>
      </c>
      <c r="J355"/>
      <c r="K355"/>
      <c r="L355"/>
    </row>
    <row r="356" spans="1:12" s="20" customFormat="1" ht="31.5" x14ac:dyDescent="0.25">
      <c r="A356" s="13" t="str">
        <f>'Реестр бюджетных рисков'!A363</f>
        <v>21.6.1</v>
      </c>
      <c r="B356" s="13" t="str">
        <f>'Реестр бюджетных рисков'!B363</f>
        <v>Исполнение федерального бюджета</v>
      </c>
      <c r="C356" s="13" t="str">
        <f>'Реестр бюджетных рисков'!D363</f>
        <v>Несвоевременное представление сведений для формирования распоряжений о совершении казначейских платежей</v>
      </c>
      <c r="D356" s="13" t="str">
        <f>'Реестр бюджетных рисков'!G363</f>
        <v>да</v>
      </c>
      <c r="E356" s="45" t="s">
        <v>95</v>
      </c>
      <c r="F356" s="45">
        <v>0</v>
      </c>
      <c r="G356" s="45" t="s">
        <v>95</v>
      </c>
      <c r="H356" s="45">
        <v>0</v>
      </c>
      <c r="I356" s="13">
        <f t="shared" si="5"/>
        <v>0</v>
      </c>
      <c r="J356"/>
      <c r="K356"/>
      <c r="L356"/>
    </row>
    <row r="357" spans="1:12" s="20" customFormat="1" ht="31.5" x14ac:dyDescent="0.25">
      <c r="A357" s="13" t="str">
        <f>'Реестр бюджетных рисков'!A364</f>
        <v>21.6.2</v>
      </c>
      <c r="B357" s="13" t="str">
        <f>'Реестр бюджетных рисков'!B364</f>
        <v>Исполнение федерального бюджета</v>
      </c>
      <c r="C357" s="13" t="str">
        <f>'Реестр бюджетных рисков'!D364</f>
        <v>Представление некорректных сведений для формирования распоряжений о совершении казначейских платежей</v>
      </c>
      <c r="D357" s="13" t="str">
        <f>'Реестр бюджетных рисков'!G364</f>
        <v>да</v>
      </c>
      <c r="E357" s="45" t="s">
        <v>95</v>
      </c>
      <c r="F357" s="45">
        <v>0</v>
      </c>
      <c r="G357" s="45" t="s">
        <v>95</v>
      </c>
      <c r="H357" s="45">
        <v>0</v>
      </c>
      <c r="I357" s="13">
        <f t="shared" si="5"/>
        <v>0</v>
      </c>
      <c r="J357"/>
      <c r="K357"/>
      <c r="L357"/>
    </row>
    <row r="358" spans="1:12" s="20" customFormat="1" ht="31.5" x14ac:dyDescent="0.25">
      <c r="A358" s="13" t="str">
        <f>'Реестр бюджетных рисков'!A365</f>
        <v>21.6.3</v>
      </c>
      <c r="B358" s="13" t="str">
        <f>'Реестр бюджетных рисков'!B365</f>
        <v>Исполнение федерального бюджета</v>
      </c>
      <c r="C358" s="13" t="str">
        <f>'Реестр бюджетных рисков'!D365</f>
        <v>Накопление дебиторской задолженности</v>
      </c>
      <c r="D358" s="13" t="str">
        <f>'Реестр бюджетных рисков'!G365</f>
        <v>да</v>
      </c>
      <c r="E358" s="45" t="s">
        <v>95</v>
      </c>
      <c r="F358" s="45">
        <v>0</v>
      </c>
      <c r="G358" s="45" t="s">
        <v>95</v>
      </c>
      <c r="H358" s="45">
        <v>0</v>
      </c>
      <c r="I358" s="13">
        <f t="shared" si="5"/>
        <v>0</v>
      </c>
      <c r="J358"/>
      <c r="K358"/>
      <c r="L358"/>
    </row>
    <row r="359" spans="1:12" s="20" customFormat="1" ht="31.5" x14ac:dyDescent="0.25">
      <c r="A359" s="13" t="str">
        <f>'Реестр бюджетных рисков'!A366</f>
        <v>21.6.4</v>
      </c>
      <c r="B359" s="13" t="str">
        <f>'Реестр бюджетных рисков'!B366</f>
        <v>Исполнение федерального бюджета</v>
      </c>
      <c r="C359" s="13" t="str">
        <f>'Реестр бюджетных рисков'!D366</f>
        <v>Накопление кредиторской задолженности</v>
      </c>
      <c r="D359" s="13" t="str">
        <f>'Реестр бюджетных рисков'!G366</f>
        <v>да</v>
      </c>
      <c r="E359" s="45" t="s">
        <v>95</v>
      </c>
      <c r="F359" s="45">
        <v>0</v>
      </c>
      <c r="G359" s="45" t="s">
        <v>95</v>
      </c>
      <c r="H359" s="45">
        <v>0</v>
      </c>
      <c r="I359" s="13">
        <f t="shared" si="5"/>
        <v>0</v>
      </c>
      <c r="J359"/>
      <c r="K359"/>
      <c r="L359"/>
    </row>
    <row r="360" spans="1:12" s="20" customFormat="1" ht="31.5" x14ac:dyDescent="0.25">
      <c r="A360" s="13" t="str">
        <f>'Реестр бюджетных рисков'!A367</f>
        <v>21.7.1</v>
      </c>
      <c r="B360" s="13" t="str">
        <f>'Реестр бюджетных рисков'!B367</f>
        <v>Исполнение федерального бюджета</v>
      </c>
      <c r="C360" s="13" t="str">
        <f>'Реестр бюджетных рисков'!D367</f>
        <v>Увеличение доли неиспользованных бюджетных ассигнований (ЛБО)</v>
      </c>
      <c r="D360" s="13" t="str">
        <f>'Реестр бюджетных рисков'!G367</f>
        <v>да</v>
      </c>
      <c r="E360" s="45" t="s">
        <v>95</v>
      </c>
      <c r="F360" s="45">
        <v>0</v>
      </c>
      <c r="G360" s="45" t="s">
        <v>95</v>
      </c>
      <c r="H360" s="45">
        <v>0</v>
      </c>
      <c r="I360" s="13">
        <f t="shared" si="5"/>
        <v>0</v>
      </c>
      <c r="J360"/>
      <c r="K360"/>
      <c r="L360"/>
    </row>
    <row r="361" spans="1:12" s="20" customFormat="1" ht="31.5" x14ac:dyDescent="0.25">
      <c r="A361" s="13" t="str">
        <f>'Реестр бюджетных рисков'!A368</f>
        <v>21.7.2</v>
      </c>
      <c r="B361" s="13" t="str">
        <f>'Реестр бюджетных рисков'!B368</f>
        <v>Исполнение федерального бюджета</v>
      </c>
      <c r="C361" s="13" t="str">
        <f>'Реестр бюджетных рисков'!D368</f>
        <v>Недостаточная результативность использования бюджетных средств</v>
      </c>
      <c r="D361" s="13" t="str">
        <f>'Реестр бюджетных рисков'!G368</f>
        <v>да</v>
      </c>
      <c r="E361" s="45" t="s">
        <v>95</v>
      </c>
      <c r="F361" s="45">
        <v>0</v>
      </c>
      <c r="G361" s="45" t="s">
        <v>95</v>
      </c>
      <c r="H361" s="45">
        <v>0</v>
      </c>
      <c r="I361" s="13">
        <f t="shared" si="5"/>
        <v>0</v>
      </c>
      <c r="J361"/>
      <c r="K361"/>
      <c r="L361"/>
    </row>
    <row r="362" spans="1:12" s="20" customFormat="1" ht="31.5" x14ac:dyDescent="0.25">
      <c r="A362" s="13" t="str">
        <f>'Реестр бюджетных рисков'!A369</f>
        <v>21.8.1</v>
      </c>
      <c r="B362" s="13" t="str">
        <f>'Реестр бюджетных рисков'!B369</f>
        <v>Исполнение федерального бюджета</v>
      </c>
      <c r="C362" s="13" t="str">
        <f>'Реестр бюджетных рисков'!D369</f>
        <v>Отсутствие мер по сокращению объема предоставляемых бюджетных средств при накоплении дебиторской задолженности</v>
      </c>
      <c r="D362" s="13" t="str">
        <f>'Реестр бюджетных рисков'!G369</f>
        <v>да</v>
      </c>
      <c r="E362" s="45" t="s">
        <v>95</v>
      </c>
      <c r="F362" s="45">
        <v>0</v>
      </c>
      <c r="G362" s="45" t="s">
        <v>95</v>
      </c>
      <c r="H362" s="45">
        <v>0</v>
      </c>
      <c r="I362" s="13">
        <f t="shared" si="5"/>
        <v>0</v>
      </c>
      <c r="J362"/>
      <c r="K362"/>
      <c r="L362"/>
    </row>
    <row r="363" spans="1:12" s="20" customFormat="1" ht="31.5" x14ac:dyDescent="0.25">
      <c r="A363" s="13" t="str">
        <f>'Реестр бюджетных рисков'!A370</f>
        <v>21.9.1</v>
      </c>
      <c r="B363" s="13" t="str">
        <f>'Реестр бюджетных рисков'!B370</f>
        <v>Исполнение федерального бюджета</v>
      </c>
      <c r="C363" s="13" t="str">
        <f>'Реестр бюджетных рисков'!D370</f>
        <v>Несвоевременное размещение (неразмещение) документов в информационно – телекоммуникационной сети «Интернет»</v>
      </c>
      <c r="D363" s="13" t="str">
        <f>'Реестр бюджетных рисков'!G370</f>
        <v>да</v>
      </c>
      <c r="E363" s="45" t="s">
        <v>95</v>
      </c>
      <c r="F363" s="45">
        <v>0</v>
      </c>
      <c r="G363" s="45" t="s">
        <v>95</v>
      </c>
      <c r="H363" s="45">
        <v>0</v>
      </c>
      <c r="I363" s="13">
        <f t="shared" si="5"/>
        <v>0</v>
      </c>
      <c r="J363"/>
      <c r="K363"/>
      <c r="L363"/>
    </row>
    <row r="364" spans="1:12" ht="31.5" x14ac:dyDescent="0.25">
      <c r="A364" s="13" t="str">
        <f>'Реестр бюджетных рисков'!A371</f>
        <v>22.1.1</v>
      </c>
      <c r="B364" s="13" t="str">
        <f>'Реестр бюджетных рисков'!B371</f>
        <v>Исполнение федерального бюджета</v>
      </c>
      <c r="C364" s="13" t="str">
        <f>'Реестр бюджетных рисков'!D371</f>
        <v>Неполнота проведения проверок представленных документов на предмет их полноты и достоверности</v>
      </c>
      <c r="D364" s="13" t="str">
        <f>'Реестр бюджетных рисков'!G371</f>
        <v>да</v>
      </c>
      <c r="E364" s="45" t="s">
        <v>95</v>
      </c>
      <c r="F364" s="45">
        <v>0</v>
      </c>
      <c r="G364" s="45" t="s">
        <v>95</v>
      </c>
      <c r="H364" s="45">
        <v>0</v>
      </c>
      <c r="I364" s="13">
        <f t="shared" si="5"/>
        <v>0</v>
      </c>
    </row>
    <row r="365" spans="1:12" ht="31.5" x14ac:dyDescent="0.25">
      <c r="A365" s="13" t="str">
        <f>'Реестр бюджетных рисков'!A372</f>
        <v>22.2.1</v>
      </c>
      <c r="B365" s="13" t="str">
        <f>'Реестр бюджетных рисков'!B372</f>
        <v>Исполнение федерального бюджета</v>
      </c>
      <c r="C365" s="13" t="str">
        <f>'Реестр бюджетных рисков'!D372</f>
        <v>Несвоевременное уведомление (отсутствие уведомлений) о принятых решениях о предоставлении субсидий</v>
      </c>
      <c r="D365" s="13" t="str">
        <f>'Реестр бюджетных рисков'!G372</f>
        <v>да</v>
      </c>
      <c r="E365" s="45" t="s">
        <v>95</v>
      </c>
      <c r="F365" s="45">
        <v>0</v>
      </c>
      <c r="G365" s="45" t="s">
        <v>95</v>
      </c>
      <c r="H365" s="45">
        <v>0</v>
      </c>
      <c r="I365" s="13">
        <f t="shared" si="5"/>
        <v>0</v>
      </c>
    </row>
    <row r="366" spans="1:12" ht="31.5" x14ac:dyDescent="0.25">
      <c r="A366" s="13" t="str">
        <f>'Реестр бюджетных рисков'!A373</f>
        <v>22.3.1</v>
      </c>
      <c r="B366" s="13" t="str">
        <f>'Реестр бюджетных рисков'!B373</f>
        <v>Исполнение федерального бюджета</v>
      </c>
      <c r="C366" s="13" t="str">
        <f>'Реестр бюджетных рисков'!D373</f>
        <v>Несоответствие соглашений установленным требованиям</v>
      </c>
      <c r="D366" s="13" t="str">
        <f>'Реестр бюджетных рисков'!G373</f>
        <v>да</v>
      </c>
      <c r="E366" s="45" t="s">
        <v>95</v>
      </c>
      <c r="F366" s="45">
        <v>0</v>
      </c>
      <c r="G366" s="45" t="s">
        <v>95</v>
      </c>
      <c r="H366" s="45">
        <v>0</v>
      </c>
      <c r="I366" s="13">
        <f t="shared" si="5"/>
        <v>0</v>
      </c>
    </row>
    <row r="367" spans="1:12" ht="31.5" x14ac:dyDescent="0.25">
      <c r="A367" s="13" t="str">
        <f>'Реестр бюджетных рисков'!A374</f>
        <v>22.4.1</v>
      </c>
      <c r="B367" s="13" t="str">
        <f>'Реестр бюджетных рисков'!B374</f>
        <v>Исполнение федерального бюджета</v>
      </c>
      <c r="C367" s="13" t="str">
        <f>'Реестр бюджетных рисков'!D374</f>
        <v>Несвоевременное утверждение (отсутствие) Сведений об операциях с целевыми субсидиями</v>
      </c>
      <c r="D367" s="13" t="str">
        <f>'Реестр бюджетных рисков'!G374</f>
        <v>да</v>
      </c>
      <c r="E367" s="45" t="s">
        <v>95</v>
      </c>
      <c r="F367" s="45">
        <v>0</v>
      </c>
      <c r="G367" s="45" t="s">
        <v>95</v>
      </c>
      <c r="H367" s="45">
        <v>0</v>
      </c>
      <c r="I367" s="13">
        <f t="shared" si="5"/>
        <v>0</v>
      </c>
    </row>
    <row r="368" spans="1:12" ht="31.5" x14ac:dyDescent="0.25">
      <c r="A368" s="13" t="str">
        <f>'Реестр бюджетных рисков'!A375</f>
        <v>22.4.2</v>
      </c>
      <c r="B368" s="13" t="str">
        <f>'Реестр бюджетных рисков'!B375</f>
        <v>Исполнение федерального бюджета</v>
      </c>
      <c r="C368" s="13" t="str">
        <f>'Реестр бюджетных рисков'!D375</f>
        <v>Неполнота (некорректность) формирования Сведений об операциях с целевыми субсидиями</v>
      </c>
      <c r="D368" s="13" t="str">
        <f>'Реестр бюджетных рисков'!G375</f>
        <v>да</v>
      </c>
      <c r="E368" s="45" t="s">
        <v>95</v>
      </c>
      <c r="F368" s="45">
        <v>0</v>
      </c>
      <c r="G368" s="45" t="s">
        <v>95</v>
      </c>
      <c r="H368" s="45">
        <v>0</v>
      </c>
      <c r="I368" s="13">
        <f t="shared" si="5"/>
        <v>0</v>
      </c>
    </row>
    <row r="369" spans="1:9" ht="31.5" x14ac:dyDescent="0.25">
      <c r="A369" s="13" t="str">
        <f>'Реестр бюджетных рисков'!A376</f>
        <v>22.5.1</v>
      </c>
      <c r="B369" s="13" t="str">
        <f>'Реестр бюджетных рисков'!B376</f>
        <v>Исполнение федерального бюджета</v>
      </c>
      <c r="C369" s="13" t="str">
        <f>'Реестр бюджетных рисков'!D376</f>
        <v>Несвоевременное представление сведений для формирования распоряжений о совершении казначейских платежей</v>
      </c>
      <c r="D369" s="13" t="str">
        <f>'Реестр бюджетных рисков'!G376</f>
        <v>да</v>
      </c>
      <c r="E369" s="45" t="s">
        <v>95</v>
      </c>
      <c r="F369" s="45">
        <v>0</v>
      </c>
      <c r="G369" s="45" t="s">
        <v>95</v>
      </c>
      <c r="H369" s="45">
        <v>0</v>
      </c>
      <c r="I369" s="13">
        <f t="shared" si="5"/>
        <v>0</v>
      </c>
    </row>
    <row r="370" spans="1:9" ht="31.5" x14ac:dyDescent="0.25">
      <c r="A370" s="13" t="str">
        <f>'Реестр бюджетных рисков'!A377</f>
        <v>22.5.2</v>
      </c>
      <c r="B370" s="13" t="str">
        <f>'Реестр бюджетных рисков'!B377</f>
        <v>Исполнение федерального бюджета</v>
      </c>
      <c r="C370" s="13" t="str">
        <f>'Реестр бюджетных рисков'!D377</f>
        <v>Представление некорректных сведений для формирования распоряжений о совершении казначейских платежей</v>
      </c>
      <c r="D370" s="13" t="str">
        <f>'Реестр бюджетных рисков'!G377</f>
        <v>да</v>
      </c>
      <c r="E370" s="45" t="s">
        <v>95</v>
      </c>
      <c r="F370" s="45">
        <v>0</v>
      </c>
      <c r="G370" s="45" t="s">
        <v>95</v>
      </c>
      <c r="H370" s="45">
        <v>0</v>
      </c>
      <c r="I370" s="13">
        <f t="shared" si="5"/>
        <v>0</v>
      </c>
    </row>
    <row r="371" spans="1:9" ht="31.5" x14ac:dyDescent="0.25">
      <c r="A371" s="13" t="str">
        <f>'Реестр бюджетных рисков'!A378</f>
        <v>22.5.3</v>
      </c>
      <c r="B371" s="13" t="str">
        <f>'Реестр бюджетных рисков'!B378</f>
        <v>Исполнение федерального бюджета</v>
      </c>
      <c r="C371" s="13" t="str">
        <f>'Реестр бюджетных рисков'!D378</f>
        <v>Накопление дебиторской задолженности</v>
      </c>
      <c r="D371" s="13" t="str">
        <f>'Реестр бюджетных рисков'!G378</f>
        <v>да</v>
      </c>
      <c r="E371" s="45" t="s">
        <v>95</v>
      </c>
      <c r="F371" s="45">
        <v>0</v>
      </c>
      <c r="G371" s="45" t="s">
        <v>95</v>
      </c>
      <c r="H371" s="45">
        <v>0</v>
      </c>
      <c r="I371" s="13">
        <f t="shared" si="5"/>
        <v>0</v>
      </c>
    </row>
    <row r="372" spans="1:9" ht="31.5" x14ac:dyDescent="0.25">
      <c r="A372" s="13" t="str">
        <f>'Реестр бюджетных рисков'!A379</f>
        <v>22.5.4</v>
      </c>
      <c r="B372" s="13" t="str">
        <f>'Реестр бюджетных рисков'!B379</f>
        <v>Исполнение федерального бюджета</v>
      </c>
      <c r="C372" s="13" t="str">
        <f>'Реестр бюджетных рисков'!D379</f>
        <v>Накопление кредиторской задолженности</v>
      </c>
      <c r="D372" s="13" t="str">
        <f>'Реестр бюджетных рисков'!G379</f>
        <v>да</v>
      </c>
      <c r="E372" s="45" t="s">
        <v>95</v>
      </c>
      <c r="F372" s="45">
        <v>0</v>
      </c>
      <c r="G372" s="45" t="s">
        <v>95</v>
      </c>
      <c r="H372" s="45">
        <v>0</v>
      </c>
      <c r="I372" s="13">
        <f t="shared" si="5"/>
        <v>0</v>
      </c>
    </row>
    <row r="373" spans="1:9" ht="31.5" x14ac:dyDescent="0.25">
      <c r="A373" s="13" t="str">
        <f>'Реестр бюджетных рисков'!A380</f>
        <v>22.6.1</v>
      </c>
      <c r="B373" s="13" t="str">
        <f>'Реестр бюджетных рисков'!B380</f>
        <v>Исполнение федерального бюджета</v>
      </c>
      <c r="C373" s="13" t="str">
        <f>'Реестр бюджетных рисков'!D380</f>
        <v>Увеличение доли неиспользованных бюджетных ассигнований (ЛБО)</v>
      </c>
      <c r="D373" s="13" t="str">
        <f>'Реестр бюджетных рисков'!G380</f>
        <v>да</v>
      </c>
      <c r="E373" s="45" t="s">
        <v>95</v>
      </c>
      <c r="F373" s="45">
        <v>0</v>
      </c>
      <c r="G373" s="45" t="s">
        <v>95</v>
      </c>
      <c r="H373" s="45">
        <v>0</v>
      </c>
      <c r="I373" s="13">
        <f t="shared" si="5"/>
        <v>0</v>
      </c>
    </row>
    <row r="374" spans="1:9" ht="31.5" x14ac:dyDescent="0.25">
      <c r="A374" s="13" t="str">
        <f>'Реестр бюджетных рисков'!A381</f>
        <v>22.6.2</v>
      </c>
      <c r="B374" s="13" t="str">
        <f>'Реестр бюджетных рисков'!B381</f>
        <v>Исполнение федерального бюджета</v>
      </c>
      <c r="C374" s="13" t="str">
        <f>'Реестр бюджетных рисков'!D381</f>
        <v>Недостаточная результативность использования бюджетных средств</v>
      </c>
      <c r="D374" s="13" t="str">
        <f>'Реестр бюджетных рисков'!G381</f>
        <v>да</v>
      </c>
      <c r="E374" s="45" t="s">
        <v>95</v>
      </c>
      <c r="F374" s="45">
        <v>0</v>
      </c>
      <c r="G374" s="45" t="s">
        <v>95</v>
      </c>
      <c r="H374" s="45">
        <v>0</v>
      </c>
      <c r="I374" s="13">
        <f t="shared" si="5"/>
        <v>0</v>
      </c>
    </row>
    <row r="375" spans="1:9" ht="31.5" x14ac:dyDescent="0.25">
      <c r="A375" s="13" t="str">
        <f>'Реестр бюджетных рисков'!A382</f>
        <v>22.7.1</v>
      </c>
      <c r="B375" s="13" t="str">
        <f>'Реестр бюджетных рисков'!B382</f>
        <v>Исполнение федерального бюджета</v>
      </c>
      <c r="C375" s="13" t="str">
        <f>'Реестр бюджетных рисков'!D382</f>
        <v>Отсутствие мер при несоответствии отчетности установленным требованиям</v>
      </c>
      <c r="D375" s="13" t="str">
        <f>'Реестр бюджетных рисков'!G382</f>
        <v>да</v>
      </c>
      <c r="E375" s="45" t="s">
        <v>95</v>
      </c>
      <c r="F375" s="45">
        <v>0</v>
      </c>
      <c r="G375" s="45" t="s">
        <v>95</v>
      </c>
      <c r="H375" s="45">
        <v>0</v>
      </c>
      <c r="I375" s="13">
        <f t="shared" si="5"/>
        <v>0</v>
      </c>
    </row>
    <row r="376" spans="1:9" ht="31.5" x14ac:dyDescent="0.25">
      <c r="A376" s="13" t="str">
        <f>'Реестр бюджетных рисков'!A383</f>
        <v>22.7.2</v>
      </c>
      <c r="B376" s="13" t="str">
        <f>'Реестр бюджетных рисков'!B383</f>
        <v>Исполнение федерального бюджета</v>
      </c>
      <c r="C376" s="13" t="str">
        <f>'Реестр бюджетных рисков'!D383</f>
        <v>Отсутствие мер при невыполнении условий, целей и порядка предоставления субсидий</v>
      </c>
      <c r="D376" s="13" t="str">
        <f>'Реестр бюджетных рисков'!G383</f>
        <v>да</v>
      </c>
      <c r="E376" s="45" t="s">
        <v>95</v>
      </c>
      <c r="F376" s="45">
        <v>0</v>
      </c>
      <c r="G376" s="45" t="s">
        <v>95</v>
      </c>
      <c r="H376" s="45">
        <v>0</v>
      </c>
      <c r="I376" s="13">
        <f t="shared" si="5"/>
        <v>0</v>
      </c>
    </row>
    <row r="377" spans="1:9" ht="31.5" x14ac:dyDescent="0.25">
      <c r="A377" s="13" t="str">
        <f>'Реестр бюджетных рисков'!A384</f>
        <v>22.8.1</v>
      </c>
      <c r="B377" s="13" t="str">
        <f>'Реестр бюджетных рисков'!B384</f>
        <v>Исполнение федерального бюджета</v>
      </c>
      <c r="C377" s="13" t="str">
        <f>'Реестр бюджетных рисков'!D384</f>
        <v>Несвоевременное принятие (отсутствие) мер по возврату средств в федеральный бюджет</v>
      </c>
      <c r="D377" s="13" t="str">
        <f>'Реестр бюджетных рисков'!G384</f>
        <v>да</v>
      </c>
      <c r="E377" s="45" t="s">
        <v>95</v>
      </c>
      <c r="F377" s="45">
        <v>0</v>
      </c>
      <c r="G377" s="45" t="s">
        <v>95</v>
      </c>
      <c r="H377" s="45">
        <v>0</v>
      </c>
      <c r="I377" s="13">
        <f t="shared" si="5"/>
        <v>0</v>
      </c>
    </row>
    <row r="378" spans="1:9" ht="31.5" x14ac:dyDescent="0.25">
      <c r="A378" s="13" t="str">
        <f>'Реестр бюджетных рисков'!A385</f>
        <v>22.9.1</v>
      </c>
      <c r="B378" s="13" t="str">
        <f>'Реестр бюджетных рисков'!B385</f>
        <v>Исполнение федерального бюджета</v>
      </c>
      <c r="C378" s="13" t="str">
        <f>'Реестр бюджетных рисков'!D385</f>
        <v>Несвоевременное принятие (отсутствие) решений об использовании остатков целевых средств</v>
      </c>
      <c r="D378" s="13" t="str">
        <f>'Реестр бюджетных рисков'!G385</f>
        <v>да</v>
      </c>
      <c r="E378" s="45" t="s">
        <v>95</v>
      </c>
      <c r="F378" s="45">
        <v>0</v>
      </c>
      <c r="G378" s="45" t="s">
        <v>95</v>
      </c>
      <c r="H378" s="45">
        <v>0</v>
      </c>
      <c r="I378" s="13">
        <f t="shared" si="5"/>
        <v>0</v>
      </c>
    </row>
    <row r="379" spans="1:9" ht="31.5" x14ac:dyDescent="0.25">
      <c r="A379" s="13" t="str">
        <f>'Реестр бюджетных рисков'!A386</f>
        <v>22.10.1</v>
      </c>
      <c r="B379" s="13" t="str">
        <f>'Реестр бюджетных рисков'!B386</f>
        <v>Исполнение федерального бюджета</v>
      </c>
      <c r="C379" s="13" t="str">
        <f>'Реестр бюджетных рисков'!D386</f>
        <v>Несвоевременное принятие (отсутствие) решений об использовании средств от возврата дебиторской задолженности</v>
      </c>
      <c r="D379" s="13" t="str">
        <f>'Реестр бюджетных рисков'!G386</f>
        <v>да</v>
      </c>
      <c r="E379" s="45" t="s">
        <v>95</v>
      </c>
      <c r="F379" s="45">
        <v>0</v>
      </c>
      <c r="G379" s="45" t="s">
        <v>95</v>
      </c>
      <c r="H379" s="45">
        <v>0</v>
      </c>
      <c r="I379" s="13">
        <f t="shared" si="5"/>
        <v>0</v>
      </c>
    </row>
    <row r="380" spans="1:9" ht="31.5" x14ac:dyDescent="0.25">
      <c r="A380" s="13" t="str">
        <f>'Реестр бюджетных рисков'!A387</f>
        <v>23.1.1</v>
      </c>
      <c r="B380" s="13" t="str">
        <f>'Реестр бюджетных рисков'!B387</f>
        <v>Составление проекта федерального бюджета</v>
      </c>
      <c r="C380" s="13" t="str">
        <f>'Реестр бюджетных рисков'!D387</f>
        <v>Несоответствие размера субсидий установленным порядкам расчета размера (размерам) субсидий</v>
      </c>
      <c r="D380" s="13" t="str">
        <f>'Реестр бюджетных рисков'!G387</f>
        <v>да</v>
      </c>
      <c r="E380" s="45" t="s">
        <v>95</v>
      </c>
      <c r="F380" s="45">
        <v>0</v>
      </c>
      <c r="G380" s="45" t="s">
        <v>95</v>
      </c>
      <c r="H380" s="45">
        <v>0</v>
      </c>
      <c r="I380" s="13">
        <f t="shared" si="5"/>
        <v>0</v>
      </c>
    </row>
    <row r="381" spans="1:9" ht="31.5" x14ac:dyDescent="0.25">
      <c r="A381" s="13" t="str">
        <f>'Реестр бюджетных рисков'!A388</f>
        <v>23.1.2</v>
      </c>
      <c r="B381" s="13" t="str">
        <f>'Реестр бюджетных рисков'!B388</f>
        <v>Составление проекта федерального бюджета</v>
      </c>
      <c r="C381" s="13" t="str">
        <f>'Реестр бюджетных рисков'!D388</f>
        <v>Необоснованность расчетов бюджетных ассигнований</v>
      </c>
      <c r="D381" s="13" t="str">
        <f>'Реестр бюджетных рисков'!G388</f>
        <v>да</v>
      </c>
      <c r="E381" s="45" t="s">
        <v>95</v>
      </c>
      <c r="F381" s="45">
        <v>0</v>
      </c>
      <c r="G381" s="45" t="s">
        <v>95</v>
      </c>
      <c r="H381" s="45">
        <v>0</v>
      </c>
      <c r="I381" s="13">
        <f t="shared" si="5"/>
        <v>0</v>
      </c>
    </row>
    <row r="382" spans="1:9" ht="31.5" x14ac:dyDescent="0.25">
      <c r="A382" s="13" t="str">
        <f>'Реестр бюджетных рисков'!A389</f>
        <v>23.2.1</v>
      </c>
      <c r="B382" s="13" t="str">
        <f>'Реестр бюджетных рисков'!B389</f>
        <v>Исполнение федерального бюджета</v>
      </c>
      <c r="C382" s="13" t="str">
        <f>'Реестр бюджетных рисков'!D389</f>
        <v>Неполнота проведения проверок</v>
      </c>
      <c r="D382" s="13" t="str">
        <f>'Реестр бюджетных рисков'!G389</f>
        <v>да</v>
      </c>
      <c r="E382" s="45" t="s">
        <v>95</v>
      </c>
      <c r="F382" s="45">
        <v>0</v>
      </c>
      <c r="G382" s="45" t="s">
        <v>95</v>
      </c>
      <c r="H382" s="45">
        <v>0</v>
      </c>
      <c r="I382" s="13">
        <f t="shared" si="5"/>
        <v>0</v>
      </c>
    </row>
    <row r="383" spans="1:9" ht="31.5" x14ac:dyDescent="0.25">
      <c r="A383" s="13" t="str">
        <f>'Реестр бюджетных рисков'!A390</f>
        <v>23.3.1</v>
      </c>
      <c r="B383" s="13" t="str">
        <f>'Реестр бюджетных рисков'!B390</f>
        <v>Исполнение федерального бюджета</v>
      </c>
      <c r="C383" s="13" t="str">
        <f>'Реестр бюджетных рисков'!D390</f>
        <v>Несвоевременное заключение (отсутствие) соглашений</v>
      </c>
      <c r="D383" s="13" t="str">
        <f>'Реестр бюджетных рисков'!G390</f>
        <v>да</v>
      </c>
      <c r="E383" s="45" t="s">
        <v>95</v>
      </c>
      <c r="F383" s="45">
        <v>0</v>
      </c>
      <c r="G383" s="45" t="s">
        <v>95</v>
      </c>
      <c r="H383" s="45">
        <v>0</v>
      </c>
      <c r="I383" s="13">
        <f t="shared" si="5"/>
        <v>0</v>
      </c>
    </row>
    <row r="384" spans="1:9" ht="31.5" x14ac:dyDescent="0.25">
      <c r="A384" s="13" t="str">
        <f>'Реестр бюджетных рисков'!A391</f>
        <v>23.3.2</v>
      </c>
      <c r="B384" s="13" t="str">
        <f>'Реестр бюджетных рисков'!B391</f>
        <v>Исполнение федерального бюджета</v>
      </c>
      <c r="C384" s="13" t="str">
        <f>'Реестр бюджетных рисков'!D391</f>
        <v>Несоответствие соглашений установленным требованиям</v>
      </c>
      <c r="D384" s="13" t="str">
        <f>'Реестр бюджетных рисков'!G391</f>
        <v>да</v>
      </c>
      <c r="E384" s="45" t="s">
        <v>95</v>
      </c>
      <c r="F384" s="45">
        <v>0</v>
      </c>
      <c r="G384" s="45" t="s">
        <v>95</v>
      </c>
      <c r="H384" s="45">
        <v>0</v>
      </c>
      <c r="I384" s="13">
        <f t="shared" si="5"/>
        <v>0</v>
      </c>
    </row>
    <row r="385" spans="1:9" ht="31.5" x14ac:dyDescent="0.25">
      <c r="A385" s="13" t="str">
        <f>'Реестр бюджетных рисков'!A392</f>
        <v>23.4.1</v>
      </c>
      <c r="B385" s="13" t="str">
        <f>'Реестр бюджетных рисков'!B392</f>
        <v>Исполнение федерального бюджета</v>
      </c>
      <c r="C385" s="13" t="str">
        <f>'Реестр бюджетных рисков'!D392</f>
        <v>Несвоевременное включение (невключение) соглашений в реестр соглашений (договоров) о предоставлении из федерального бюджета субсидий, бюджетных инвестиций, МБТ</v>
      </c>
      <c r="D385" s="13" t="str">
        <f>'Реестр бюджетных рисков'!G392</f>
        <v>да</v>
      </c>
      <c r="E385" s="45" t="s">
        <v>95</v>
      </c>
      <c r="F385" s="45">
        <v>0</v>
      </c>
      <c r="G385" s="45" t="s">
        <v>95</v>
      </c>
      <c r="H385" s="45">
        <v>0</v>
      </c>
      <c r="I385" s="13">
        <f t="shared" si="5"/>
        <v>0</v>
      </c>
    </row>
    <row r="386" spans="1:9" ht="31.5" x14ac:dyDescent="0.25">
      <c r="A386" s="13" t="str">
        <f>'Реестр бюджетных рисков'!A393</f>
        <v>23.5.1</v>
      </c>
      <c r="B386" s="13" t="str">
        <f>'Реестр бюджетных рисков'!B393</f>
        <v>Исполнение федерального бюджета</v>
      </c>
      <c r="C386" s="13" t="str">
        <f>'Реестр бюджетных рисков'!D393</f>
        <v>Несвоевременное представление сведений для формирования распоряжений о совершении казначейских платежей</v>
      </c>
      <c r="D386" s="13" t="str">
        <f>'Реестр бюджетных рисков'!G393</f>
        <v>да</v>
      </c>
      <c r="E386" s="45" t="s">
        <v>95</v>
      </c>
      <c r="F386" s="45">
        <v>0</v>
      </c>
      <c r="G386" s="45" t="s">
        <v>95</v>
      </c>
      <c r="H386" s="45">
        <v>0</v>
      </c>
      <c r="I386" s="13">
        <f t="shared" si="5"/>
        <v>0</v>
      </c>
    </row>
    <row r="387" spans="1:9" ht="31.5" x14ac:dyDescent="0.25">
      <c r="A387" s="13" t="str">
        <f>'Реестр бюджетных рисков'!A394</f>
        <v>23.5.2</v>
      </c>
      <c r="B387" s="13" t="str">
        <f>'Реестр бюджетных рисков'!B394</f>
        <v>Исполнение федерального бюджета</v>
      </c>
      <c r="C387" s="13" t="str">
        <f>'Реестр бюджетных рисков'!D394</f>
        <v>Представление некорректных сведений для формирования распоряжений о совершении казначейских платежей</v>
      </c>
      <c r="D387" s="13" t="str">
        <f>'Реестр бюджетных рисков'!G394</f>
        <v>да</v>
      </c>
      <c r="E387" s="45" t="s">
        <v>95</v>
      </c>
      <c r="F387" s="45">
        <v>0</v>
      </c>
      <c r="G387" s="45" t="s">
        <v>95</v>
      </c>
      <c r="H387" s="45">
        <v>0</v>
      </c>
      <c r="I387" s="13">
        <f t="shared" si="5"/>
        <v>0</v>
      </c>
    </row>
    <row r="388" spans="1:9" ht="31.5" x14ac:dyDescent="0.25">
      <c r="A388" s="13" t="str">
        <f>'Реестр бюджетных рисков'!A395</f>
        <v>23.5.3</v>
      </c>
      <c r="B388" s="13" t="str">
        <f>'Реестр бюджетных рисков'!B395</f>
        <v>Исполнение федерального бюджета</v>
      </c>
      <c r="C388" s="13" t="str">
        <f>'Реестр бюджетных рисков'!D395</f>
        <v>Накопление дебиторской задолженности</v>
      </c>
      <c r="D388" s="13" t="str">
        <f>'Реестр бюджетных рисков'!G395</f>
        <v>да</v>
      </c>
      <c r="E388" s="45" t="s">
        <v>95</v>
      </c>
      <c r="F388" s="45">
        <v>0</v>
      </c>
      <c r="G388" s="45" t="s">
        <v>95</v>
      </c>
      <c r="H388" s="45">
        <v>0</v>
      </c>
      <c r="I388" s="13">
        <f t="shared" ref="I388:I442" si="6">IF(AND(ISNONTEXT(F388),ISNONTEXT(H388),(D388&lt;&gt;"Х")),IF(IF(F388=0,IF(H388=0,0,"100"),((H388*100/F388)-100))&gt;0,CONCATENATE("+",IF(F388=0,IF(H388=0,0,"100"),((H388*100/F388)-100))),IF(F388=0,IF(H388=0,0,"100"),((H388*100/F388)-100))),"Х")</f>
        <v>0</v>
      </c>
    </row>
    <row r="389" spans="1:9" ht="31.5" x14ac:dyDescent="0.25">
      <c r="A389" s="13" t="str">
        <f>'Реестр бюджетных рисков'!A396</f>
        <v>23.5.4</v>
      </c>
      <c r="B389" s="13" t="str">
        <f>'Реестр бюджетных рисков'!B396</f>
        <v>Исполнение федерального бюджета</v>
      </c>
      <c r="C389" s="13" t="str">
        <f>'Реестр бюджетных рисков'!D396</f>
        <v>Накопление кредиторской задолженности</v>
      </c>
      <c r="D389" s="13" t="str">
        <f>'Реестр бюджетных рисков'!G396</f>
        <v>да</v>
      </c>
      <c r="E389" s="45" t="s">
        <v>95</v>
      </c>
      <c r="F389" s="45">
        <v>0</v>
      </c>
      <c r="G389" s="45" t="s">
        <v>95</v>
      </c>
      <c r="H389" s="45">
        <v>0</v>
      </c>
      <c r="I389" s="13">
        <f t="shared" si="6"/>
        <v>0</v>
      </c>
    </row>
    <row r="390" spans="1:9" ht="31.5" x14ac:dyDescent="0.25">
      <c r="A390" s="13" t="str">
        <f>'Реестр бюджетных рисков'!A397</f>
        <v>23.6.1</v>
      </c>
      <c r="B390" s="13" t="str">
        <f>'Реестр бюджетных рисков'!B397</f>
        <v>Исполнение федерального бюджета</v>
      </c>
      <c r="C390" s="13" t="str">
        <f>'Реестр бюджетных рисков'!D397</f>
        <v>Увеличение доли неиспользованных бюджетных ассигнований (ЛБО)</v>
      </c>
      <c r="D390" s="13" t="str">
        <f>'Реестр бюджетных рисков'!G397</f>
        <v>да</v>
      </c>
      <c r="E390" s="45" t="s">
        <v>95</v>
      </c>
      <c r="F390" s="45">
        <v>0</v>
      </c>
      <c r="G390" s="45" t="s">
        <v>95</v>
      </c>
      <c r="H390" s="45">
        <v>0</v>
      </c>
      <c r="I390" s="13">
        <f t="shared" si="6"/>
        <v>0</v>
      </c>
    </row>
    <row r="391" spans="1:9" ht="31.5" x14ac:dyDescent="0.25">
      <c r="A391" s="13" t="str">
        <f>'Реестр бюджетных рисков'!A398</f>
        <v>23.6.2</v>
      </c>
      <c r="B391" s="13" t="str">
        <f>'Реестр бюджетных рисков'!B398</f>
        <v>Исполнение федерального бюджета</v>
      </c>
      <c r="C391" s="13" t="str">
        <f>'Реестр бюджетных рисков'!D398</f>
        <v>Недостаточная результативность использования бюджетных средств</v>
      </c>
      <c r="D391" s="13" t="str">
        <f>'Реестр бюджетных рисков'!G398</f>
        <v>да</v>
      </c>
      <c r="E391" s="45" t="s">
        <v>95</v>
      </c>
      <c r="F391" s="45">
        <v>0</v>
      </c>
      <c r="G391" s="45" t="s">
        <v>95</v>
      </c>
      <c r="H391" s="45">
        <v>0</v>
      </c>
      <c r="I391" s="13">
        <f t="shared" si="6"/>
        <v>0</v>
      </c>
    </row>
    <row r="392" spans="1:9" ht="31.5" x14ac:dyDescent="0.25">
      <c r="A392" s="13" t="str">
        <f>'Реестр бюджетных рисков'!A399</f>
        <v>23.7.1</v>
      </c>
      <c r="B392" s="13" t="str">
        <f>'Реестр бюджетных рисков'!B399</f>
        <v>Исполнение федерального бюджета</v>
      </c>
      <c r="C392" s="13" t="str">
        <f>'Реестр бюджетных рисков'!D399</f>
        <v>Несвоевременное принятие (отсутствие) мер по возврату средств в федеральный бюджет</v>
      </c>
      <c r="D392" s="13" t="str">
        <f>'Реестр бюджетных рисков'!G399</f>
        <v>да</v>
      </c>
      <c r="E392" s="45" t="s">
        <v>95</v>
      </c>
      <c r="F392" s="45">
        <v>0</v>
      </c>
      <c r="G392" s="45" t="s">
        <v>95</v>
      </c>
      <c r="H392" s="45">
        <v>0</v>
      </c>
      <c r="I392" s="13">
        <f t="shared" si="6"/>
        <v>0</v>
      </c>
    </row>
    <row r="393" spans="1:9" ht="31.5" x14ac:dyDescent="0.25">
      <c r="A393" s="13" t="str">
        <f>'Реестр бюджетных рисков'!A400</f>
        <v>23.8.1</v>
      </c>
      <c r="B393" s="13" t="str">
        <f>'Реестр бюджетных рисков'!B400</f>
        <v>Исполнение федерального бюджета</v>
      </c>
      <c r="C393" s="13" t="str">
        <f>'Реестр бюджетных рисков'!D400</f>
        <v>Отсутствие мер при несоответствии отчетности установленным требованиям</v>
      </c>
      <c r="D393" s="13" t="str">
        <f>'Реестр бюджетных рисков'!G400</f>
        <v>да</v>
      </c>
      <c r="E393" s="45" t="s">
        <v>95</v>
      </c>
      <c r="F393" s="45">
        <v>0</v>
      </c>
      <c r="G393" s="45" t="s">
        <v>95</v>
      </c>
      <c r="H393" s="45">
        <v>0</v>
      </c>
      <c r="I393" s="13">
        <f t="shared" si="6"/>
        <v>0</v>
      </c>
    </row>
    <row r="394" spans="1:9" ht="31.5" x14ac:dyDescent="0.25">
      <c r="A394" s="13" t="str">
        <f>'Реестр бюджетных рисков'!A401</f>
        <v>23.8.2</v>
      </c>
      <c r="B394" s="13" t="str">
        <f>'Реестр бюджетных рисков'!B401</f>
        <v>Исполнение федерального бюджета</v>
      </c>
      <c r="C394" s="13" t="str">
        <f>'Реестр бюджетных рисков'!D401</f>
        <v>Отсутствие мер при невыполнении условий, целей и порядка предоставления субсидий</v>
      </c>
      <c r="D394" s="13" t="str">
        <f>'Реестр бюджетных рисков'!G401</f>
        <v>да</v>
      </c>
      <c r="E394" s="45" t="s">
        <v>95</v>
      </c>
      <c r="F394" s="45">
        <v>0</v>
      </c>
      <c r="G394" s="45" t="s">
        <v>95</v>
      </c>
      <c r="H394" s="45">
        <v>0</v>
      </c>
      <c r="I394" s="13">
        <f t="shared" si="6"/>
        <v>0</v>
      </c>
    </row>
    <row r="395" spans="1:9" ht="31.5" x14ac:dyDescent="0.25">
      <c r="A395" s="13" t="str">
        <f>'Реестр бюджетных рисков'!A402</f>
        <v>23.9.1</v>
      </c>
      <c r="B395" s="13" t="str">
        <f>'Реестр бюджетных рисков'!B402</f>
        <v>Исполнение федерального бюджета</v>
      </c>
      <c r="C395" s="13" t="str">
        <f>'Реестр бюджетных рисков'!D402</f>
        <v>Несвоевременное размещение (неразмещение) документов в информационно – телекоммуникационной сети «Интернет»</v>
      </c>
      <c r="D395" s="13" t="str">
        <f>'Реестр бюджетных рисков'!G402</f>
        <v>да</v>
      </c>
      <c r="E395" s="45" t="s">
        <v>95</v>
      </c>
      <c r="F395" s="45">
        <v>0</v>
      </c>
      <c r="G395" s="45" t="s">
        <v>95</v>
      </c>
      <c r="H395" s="45">
        <v>0</v>
      </c>
      <c r="I395" s="13">
        <f t="shared" si="6"/>
        <v>0</v>
      </c>
    </row>
    <row r="396" spans="1:9" ht="31.5" x14ac:dyDescent="0.25">
      <c r="A396" s="13" t="str">
        <f>'Реестр бюджетных рисков'!A403</f>
        <v>24.1.1</v>
      </c>
      <c r="B396" s="13" t="str">
        <f>'Реестр бюджетных рисков'!B403</f>
        <v>Исполнение федерального бюджета</v>
      </c>
      <c r="C396" s="13" t="str">
        <f>'Реестр бюджетных рисков'!D403</f>
        <v>Несвоевременное представление (непредставление) информации об источниках образования задолженности, КБК</v>
      </c>
      <c r="D396" s="13" t="str">
        <f>'Реестр бюджетных рисков'!G403</f>
        <v>нет</v>
      </c>
      <c r="E396" s="45" t="s">
        <v>95</v>
      </c>
      <c r="F396" s="45">
        <v>0</v>
      </c>
      <c r="G396" s="45" t="s">
        <v>95</v>
      </c>
      <c r="H396" s="45">
        <v>0</v>
      </c>
      <c r="I396" s="13">
        <f t="shared" si="6"/>
        <v>0</v>
      </c>
    </row>
    <row r="397" spans="1:9" ht="31.5" x14ac:dyDescent="0.25">
      <c r="A397" s="13" t="str">
        <f>'Реестр бюджетных рисков'!A404</f>
        <v>24.1.2</v>
      </c>
      <c r="B397" s="13" t="str">
        <f>'Реестр бюджетных рисков'!B404</f>
        <v>Исполнение федерального бюджета</v>
      </c>
      <c r="C397" s="13" t="str">
        <f>'Реестр бюджетных рисков'!D404</f>
        <v>Представление некорректной информации об источниках образования задолженности, КБК</v>
      </c>
      <c r="D397" s="13" t="str">
        <f>'Реестр бюджетных рисков'!G404</f>
        <v>нет</v>
      </c>
      <c r="E397" s="45" t="s">
        <v>95</v>
      </c>
      <c r="F397" s="45">
        <v>0</v>
      </c>
      <c r="G397" s="45" t="s">
        <v>95</v>
      </c>
      <c r="H397" s="45">
        <v>0</v>
      </c>
      <c r="I397" s="13">
        <f t="shared" si="6"/>
        <v>0</v>
      </c>
    </row>
    <row r="398" spans="1:9" ht="31.5" x14ac:dyDescent="0.25">
      <c r="A398" s="13" t="str">
        <f>'Реестр бюджетных рисков'!A405</f>
        <v>24.2.1</v>
      </c>
      <c r="B398" s="13" t="str">
        <f>'Реестр бюджетных рисков'!B405</f>
        <v>Исполнение федерального бюджета</v>
      </c>
      <c r="C398" s="13" t="str">
        <f>'Реестр бюджетных рисков'!D405</f>
        <v>Несвоевременное представление сведений для формирования распоряжений о совершении казначейских платежей</v>
      </c>
      <c r="D398" s="13" t="s">
        <v>95</v>
      </c>
      <c r="E398" s="45" t="s">
        <v>95</v>
      </c>
      <c r="F398" s="45">
        <v>0</v>
      </c>
      <c r="G398" s="45" t="s">
        <v>95</v>
      </c>
      <c r="H398" s="45">
        <v>0</v>
      </c>
      <c r="I398" s="13" t="str">
        <f t="shared" si="6"/>
        <v>Х</v>
      </c>
    </row>
    <row r="399" spans="1:9" ht="31.5" x14ac:dyDescent="0.25">
      <c r="A399" s="13" t="str">
        <f>'Реестр бюджетных рисков'!A406</f>
        <v>24.2.2</v>
      </c>
      <c r="B399" s="13" t="str">
        <f>'Реестр бюджетных рисков'!B406</f>
        <v>Исполнение федерального бюджета</v>
      </c>
      <c r="C399" s="13" t="str">
        <f>'Реестр бюджетных рисков'!D406</f>
        <v>Представление некорректных сведений для формирования распоряжений о совершении казначейских платежей</v>
      </c>
      <c r="D399" s="13" t="str">
        <f>'Реестр бюджетных рисков'!G406</f>
        <v>нет</v>
      </c>
      <c r="E399" s="45" t="s">
        <v>95</v>
      </c>
      <c r="F399" s="45">
        <v>0</v>
      </c>
      <c r="G399" s="45" t="s">
        <v>95</v>
      </c>
      <c r="H399" s="45">
        <v>0</v>
      </c>
      <c r="I399" s="13">
        <f t="shared" si="6"/>
        <v>0</v>
      </c>
    </row>
    <row r="400" spans="1:9" ht="31.5" x14ac:dyDescent="0.25">
      <c r="A400" s="13" t="str">
        <f>'Реестр бюджетных рисков'!A407</f>
        <v>25.1.1</v>
      </c>
      <c r="B400" s="13" t="str">
        <f>'Реестр бюджетных рисков'!B407</f>
        <v>Исполнение федерального бюджета</v>
      </c>
      <c r="C400" s="13" t="str">
        <f>'Реестр бюджетных рисков'!D407</f>
        <v>Несвоевременное представление сведений для формирования распоряжений о совершении казначейских платежей</v>
      </c>
      <c r="D400" s="13" t="str">
        <f>'Реестр бюджетных рисков'!G407</f>
        <v>да</v>
      </c>
      <c r="E400" s="45" t="s">
        <v>95</v>
      </c>
      <c r="F400" s="45">
        <v>0</v>
      </c>
      <c r="G400" s="45" t="s">
        <v>95</v>
      </c>
      <c r="H400" s="45">
        <v>0</v>
      </c>
      <c r="I400" s="13">
        <f t="shared" si="6"/>
        <v>0</v>
      </c>
    </row>
    <row r="401" spans="1:9" ht="31.5" x14ac:dyDescent="0.25">
      <c r="A401" s="13" t="str">
        <f>'Реестр бюджетных рисков'!A408</f>
        <v>25.1.2</v>
      </c>
      <c r="B401" s="13" t="str">
        <f>'Реестр бюджетных рисков'!B408</f>
        <v>Исполнение федерального бюджета</v>
      </c>
      <c r="C401" s="13" t="str">
        <f>'Реестр бюджетных рисков'!D408</f>
        <v>Представление некорректных сведений для формирования распоряжений о совершении казначейских платежей</v>
      </c>
      <c r="D401" s="13" t="str">
        <f>'Реестр бюджетных рисков'!G408</f>
        <v>да</v>
      </c>
      <c r="E401" s="45" t="s">
        <v>95</v>
      </c>
      <c r="F401" s="45">
        <v>0</v>
      </c>
      <c r="G401" s="45" t="s">
        <v>95</v>
      </c>
      <c r="H401" s="45">
        <v>0</v>
      </c>
      <c r="I401" s="13">
        <f t="shared" si="6"/>
        <v>0</v>
      </c>
    </row>
    <row r="402" spans="1:9" ht="31.5" x14ac:dyDescent="0.25">
      <c r="A402" s="13" t="str">
        <f>'Реестр бюджетных рисков'!A409</f>
        <v>25.2.1</v>
      </c>
      <c r="B402" s="13" t="str">
        <f>'Реестр бюджетных рисков'!B409</f>
        <v>Исполнение федерального бюджета</v>
      </c>
      <c r="C402" s="13" t="str">
        <f>'Реестр бюджетных рисков'!D409</f>
        <v>Несвоевременное представление заявлений на проведение операций с иностранной валютой</v>
      </c>
      <c r="D402" s="13" t="str">
        <f>'Реестр бюджетных рисков'!G409</f>
        <v>да</v>
      </c>
      <c r="E402" s="45" t="s">
        <v>95</v>
      </c>
      <c r="F402" s="45">
        <v>0</v>
      </c>
      <c r="G402" s="45" t="s">
        <v>95</v>
      </c>
      <c r="H402" s="45">
        <v>0</v>
      </c>
      <c r="I402" s="13">
        <f t="shared" si="6"/>
        <v>0</v>
      </c>
    </row>
    <row r="403" spans="1:9" ht="31.5" x14ac:dyDescent="0.25">
      <c r="A403" s="13" t="str">
        <f>'Реестр бюджетных рисков'!A410</f>
        <v>25.2.2</v>
      </c>
      <c r="B403" s="13" t="str">
        <f>'Реестр бюджетных рисков'!B410</f>
        <v>Исполнение федерального бюджета</v>
      </c>
      <c r="C403" s="13" t="str">
        <f>'Реестр бюджетных рисков'!D410</f>
        <v>Несоответствие данных заявлений на проведение операций с иностранной валютой сведениям, представленным  для формирования распоряжений о совершении казначейских платежей</v>
      </c>
      <c r="D403" s="13" t="str">
        <f>'Реестр бюджетных рисков'!G410</f>
        <v>да</v>
      </c>
      <c r="E403" s="45" t="s">
        <v>95</v>
      </c>
      <c r="F403" s="45">
        <v>0</v>
      </c>
      <c r="G403" s="45" t="s">
        <v>95</v>
      </c>
      <c r="H403" s="45">
        <v>0</v>
      </c>
      <c r="I403" s="13">
        <f t="shared" si="6"/>
        <v>0</v>
      </c>
    </row>
    <row r="404" spans="1:9" ht="31.5" x14ac:dyDescent="0.25">
      <c r="A404" s="13" t="str">
        <f>'Реестр бюджетных рисков'!A411</f>
        <v>26.1.1</v>
      </c>
      <c r="B404" s="13" t="str">
        <f>'Реестр бюджетных рисков'!B411</f>
        <v>Исполнение федерального бюджета</v>
      </c>
      <c r="C404" s="13" t="str">
        <f>'Реестр бюджетных рисков'!D411</f>
        <v>Неполное формирование уведомлений об уточнении вида и принадлежности платежа</v>
      </c>
      <c r="D404" s="13" t="str">
        <f>'Реестр бюджетных рисков'!G411</f>
        <v>да</v>
      </c>
      <c r="E404" s="45" t="s">
        <v>95</v>
      </c>
      <c r="F404" s="45">
        <v>0</v>
      </c>
      <c r="G404" s="45" t="s">
        <v>95</v>
      </c>
      <c r="H404" s="45">
        <v>0</v>
      </c>
      <c r="I404" s="13">
        <f t="shared" si="6"/>
        <v>0</v>
      </c>
    </row>
    <row r="405" spans="1:9" ht="31.5" x14ac:dyDescent="0.25">
      <c r="A405" s="13" t="str">
        <f>'Реестр бюджетных рисков'!A412</f>
        <v>26.1.2</v>
      </c>
      <c r="B405" s="13" t="str">
        <f>'Реестр бюджетных рисков'!B412</f>
        <v>Исполнение федерального бюджета</v>
      </c>
      <c r="C405" s="13" t="str">
        <f>'Реестр бюджетных рисков'!D412</f>
        <v>Некорректное формирование уведомлений об уточнении вида и принадлежности платежа</v>
      </c>
      <c r="D405" s="13" t="str">
        <f>'Реестр бюджетных рисков'!G412</f>
        <v>да</v>
      </c>
      <c r="E405" s="45" t="s">
        <v>95</v>
      </c>
      <c r="F405" s="45">
        <v>0</v>
      </c>
      <c r="G405" s="45" t="s">
        <v>95</v>
      </c>
      <c r="H405" s="45">
        <v>0</v>
      </c>
      <c r="I405" s="13">
        <f t="shared" si="6"/>
        <v>0</v>
      </c>
    </row>
    <row r="406" spans="1:9" ht="31.5" x14ac:dyDescent="0.25">
      <c r="A406" s="13" t="str">
        <f>'Реестр бюджетных рисков'!A413</f>
        <v>26.2.1</v>
      </c>
      <c r="B406" s="13" t="str">
        <f>'Реестр бюджетных рисков'!B413</f>
        <v>Исполнение федерального бюджета</v>
      </c>
      <c r="C406" s="13" t="str">
        <f>'Реестр бюджетных рисков'!D413</f>
        <v>Неполное представление сведений для формирования распоряжений о совершении казначейских платежей</v>
      </c>
      <c r="D406" s="13" t="str">
        <f>'Реестр бюджетных рисков'!G413</f>
        <v>да</v>
      </c>
      <c r="E406" s="45" t="s">
        <v>95</v>
      </c>
      <c r="F406" s="45">
        <v>0</v>
      </c>
      <c r="G406" s="45" t="s">
        <v>95</v>
      </c>
      <c r="H406" s="45">
        <v>0</v>
      </c>
      <c r="I406" s="13">
        <f t="shared" si="6"/>
        <v>0</v>
      </c>
    </row>
    <row r="407" spans="1:9" ht="31.5" x14ac:dyDescent="0.25">
      <c r="A407" s="13" t="str">
        <f>'Реестр бюджетных рисков'!A414</f>
        <v>26.2.2</v>
      </c>
      <c r="B407" s="13" t="str">
        <f>'Реестр бюджетных рисков'!B414</f>
        <v>Исполнение федерального бюджета</v>
      </c>
      <c r="C407" s="13" t="str">
        <f>'Реестр бюджетных рисков'!D414</f>
        <v>Представление некорректных сведений для формирования распоряжений о совершении казначейских платежей</v>
      </c>
      <c r="D407" s="13" t="str">
        <f>'Реестр бюджетных рисков'!G414</f>
        <v>да</v>
      </c>
      <c r="E407" s="45" t="s">
        <v>95</v>
      </c>
      <c r="F407" s="45">
        <v>0</v>
      </c>
      <c r="G407" s="45" t="s">
        <v>95</v>
      </c>
      <c r="H407" s="45">
        <v>0</v>
      </c>
      <c r="I407" s="13">
        <f t="shared" si="6"/>
        <v>0</v>
      </c>
    </row>
    <row r="408" spans="1:9" ht="31.5" x14ac:dyDescent="0.25">
      <c r="A408" s="13" t="str">
        <f>'Реестр бюджетных рисков'!A415</f>
        <v>26.3.1</v>
      </c>
      <c r="B408" s="13" t="str">
        <f>'Реестр бюджетных рисков'!B415</f>
        <v>Исполнение федерального бюджета</v>
      </c>
      <c r="C408" s="13" t="str">
        <f>'Реестр бюджетных рисков'!D415</f>
        <v>Несвоевременное направление (ненаправление) сведений о платежных реквизитах и иной информации, необходимой для осуществления платежей</v>
      </c>
      <c r="D408" s="13" t="str">
        <f>'Реестр бюджетных рисков'!G415</f>
        <v>да</v>
      </c>
      <c r="E408" s="45" t="s">
        <v>95</v>
      </c>
      <c r="F408" s="45">
        <v>0</v>
      </c>
      <c r="G408" s="45" t="s">
        <v>95</v>
      </c>
      <c r="H408" s="45">
        <v>0</v>
      </c>
      <c r="I408" s="13">
        <f t="shared" si="6"/>
        <v>0</v>
      </c>
    </row>
    <row r="409" spans="1:9" ht="31.5" x14ac:dyDescent="0.25">
      <c r="A409" s="13" t="str">
        <f>'Реестр бюджетных рисков'!A416</f>
        <v>27.1.1</v>
      </c>
      <c r="B409" s="13" t="str">
        <f>'Реестр бюджетных рисков'!B416</f>
        <v>Исполнение федерального бюджета</v>
      </c>
      <c r="C409" s="13" t="str">
        <f>'Реестр бюджетных рисков'!D416</f>
        <v>Неполное формирование уведомлений об уточнении вида и принадлежности платежа по решению АДБ</v>
      </c>
      <c r="D409" s="13" t="str">
        <f>'Реестр бюджетных рисков'!G416</f>
        <v>да</v>
      </c>
      <c r="E409" s="45" t="s">
        <v>95</v>
      </c>
      <c r="F409" s="45">
        <v>0</v>
      </c>
      <c r="G409" s="45" t="s">
        <v>95</v>
      </c>
      <c r="H409" s="45">
        <v>0</v>
      </c>
      <c r="I409" s="13">
        <f t="shared" si="6"/>
        <v>0</v>
      </c>
    </row>
    <row r="410" spans="1:9" ht="31.5" x14ac:dyDescent="0.25">
      <c r="A410" s="13" t="str">
        <f>'Реестр бюджетных рисков'!A417</f>
        <v>27.1.2</v>
      </c>
      <c r="B410" s="13" t="str">
        <f>'Реестр бюджетных рисков'!B417</f>
        <v>Исполнение федерального бюджета</v>
      </c>
      <c r="C410" s="13" t="str">
        <f>'Реестр бюджетных рисков'!D417</f>
        <v>Некорректное заполнение данных при формировании уведомлений об уточнении вида и принадлежности платежа по решению АДБ</v>
      </c>
      <c r="D410" s="13" t="str">
        <f>'Реестр бюджетных рисков'!G417</f>
        <v>да</v>
      </c>
      <c r="E410" s="45" t="s">
        <v>95</v>
      </c>
      <c r="F410" s="45">
        <v>0</v>
      </c>
      <c r="G410" s="45" t="s">
        <v>95</v>
      </c>
      <c r="H410" s="45">
        <v>0</v>
      </c>
      <c r="I410" s="13">
        <f t="shared" si="6"/>
        <v>0</v>
      </c>
    </row>
    <row r="411" spans="1:9" ht="31.5" x14ac:dyDescent="0.25">
      <c r="A411" s="13" t="str">
        <f>'Реестр бюджетных рисков'!A418</f>
        <v>27.1.3</v>
      </c>
      <c r="B411" s="13" t="str">
        <f>'Реестр бюджетных рисков'!B418</f>
        <v>Исполнение федерального бюджета</v>
      </c>
      <c r="C411" s="13" t="str">
        <f>'Реестр бюджетных рисков'!D418</f>
        <v>Некорректное применение КБК</v>
      </c>
      <c r="D411" s="13" t="str">
        <f>'Реестр бюджетных рисков'!G418</f>
        <v>да</v>
      </c>
      <c r="E411" s="45" t="s">
        <v>95</v>
      </c>
      <c r="F411" s="45">
        <v>0</v>
      </c>
      <c r="G411" s="45" t="s">
        <v>95</v>
      </c>
      <c r="H411" s="45">
        <v>0</v>
      </c>
      <c r="I411" s="13">
        <f t="shared" si="6"/>
        <v>0</v>
      </c>
    </row>
    <row r="412" spans="1:9" ht="31.5" x14ac:dyDescent="0.25">
      <c r="A412" s="13" t="str">
        <f>'Реестр бюджетных рисков'!A419</f>
        <v>27.2.1</v>
      </c>
      <c r="B412" s="13" t="str">
        <f>'Реестр бюджетных рисков'!B419</f>
        <v>Исполнение федерального бюджета</v>
      </c>
      <c r="C412" s="13" t="str">
        <f>'Реестр бюджетных рисков'!D419</f>
        <v>Отсутствие мер по взысканию задолженности по платежам в федеральный бюджет</v>
      </c>
      <c r="D412" s="13" t="str">
        <f>'Реестр бюджетных рисков'!G419</f>
        <v>да</v>
      </c>
      <c r="E412" s="45" t="s">
        <v>95</v>
      </c>
      <c r="F412" s="45">
        <v>0</v>
      </c>
      <c r="G412" s="45" t="s">
        <v>95</v>
      </c>
      <c r="H412" s="45">
        <v>0</v>
      </c>
      <c r="I412" s="13">
        <f t="shared" si="6"/>
        <v>0</v>
      </c>
    </row>
    <row r="413" spans="1:9" ht="31.5" x14ac:dyDescent="0.25">
      <c r="A413" s="13" t="str">
        <f>'Реестр бюджетных рисков'!A420</f>
        <v>27.3.1</v>
      </c>
      <c r="B413" s="13" t="str">
        <f>'Реестр бюджетных рисков'!B420</f>
        <v>Исполнение федерального бюджета</v>
      </c>
      <c r="C413" s="13" t="str">
        <f>'Реестр бюджетных рисков'!D420</f>
        <v xml:space="preserve">Неполное представление сведений для формирования распоряжений о совершении казначейских платежей </v>
      </c>
      <c r="D413" s="13" t="str">
        <f>'Реестр бюджетных рисков'!G420</f>
        <v>да</v>
      </c>
      <c r="E413" s="45" t="s">
        <v>95</v>
      </c>
      <c r="F413" s="45">
        <v>0</v>
      </c>
      <c r="G413" s="45" t="s">
        <v>95</v>
      </c>
      <c r="H413" s="45">
        <v>0</v>
      </c>
      <c r="I413" s="13">
        <f t="shared" si="6"/>
        <v>0</v>
      </c>
    </row>
    <row r="414" spans="1:9" ht="31.5" x14ac:dyDescent="0.25">
      <c r="A414" s="13" t="str">
        <f>'Реестр бюджетных рисков'!A421</f>
        <v>27.3.2</v>
      </c>
      <c r="B414" s="13" t="str">
        <f>'Реестр бюджетных рисков'!B421</f>
        <v>Исполнение федерального бюджета</v>
      </c>
      <c r="C414" s="13" t="str">
        <f>'Реестр бюджетных рисков'!D421</f>
        <v>Представление некорректных сведений для формирования распоряжений о совершении казначейских платежей</v>
      </c>
      <c r="D414" s="13" t="str">
        <f>'Реестр бюджетных рисков'!G421</f>
        <v>да</v>
      </c>
      <c r="E414" s="45" t="s">
        <v>95</v>
      </c>
      <c r="F414" s="45">
        <v>0</v>
      </c>
      <c r="G414" s="45" t="s">
        <v>95</v>
      </c>
      <c r="H414" s="45">
        <v>0</v>
      </c>
      <c r="I414" s="13">
        <f t="shared" si="6"/>
        <v>0</v>
      </c>
    </row>
    <row r="415" spans="1:9" ht="31.5" x14ac:dyDescent="0.25">
      <c r="A415" s="13" t="str">
        <f>'Реестр бюджетных рисков'!A422</f>
        <v>27.4.1</v>
      </c>
      <c r="B415" s="13" t="str">
        <f>'Реестр бюджетных рисков'!B422</f>
        <v>Исполнение федерального бюджета</v>
      </c>
      <c r="C415" s="13" t="str">
        <f>'Реестр бюджетных рисков'!D422</f>
        <v>Несвоевременное формирование (отсутствие) Уведомлений об уточнении вида и принадлежности платежа по Запросам на выяснение принадлежности платежа</v>
      </c>
      <c r="D415" s="13" t="str">
        <f>'Реестр бюджетных рисков'!G422</f>
        <v>да</v>
      </c>
      <c r="E415" s="45" t="s">
        <v>95</v>
      </c>
      <c r="F415" s="45">
        <v>0</v>
      </c>
      <c r="G415" s="45" t="s">
        <v>95</v>
      </c>
      <c r="H415" s="45">
        <v>0</v>
      </c>
      <c r="I415" s="13">
        <f t="shared" si="6"/>
        <v>0</v>
      </c>
    </row>
    <row r="416" spans="1:9" ht="31.5" x14ac:dyDescent="0.25">
      <c r="A416" s="13" t="str">
        <f>'Реестр бюджетных рисков'!A423</f>
        <v>27.4.2</v>
      </c>
      <c r="B416" s="13" t="str">
        <f>'Реестр бюджетных рисков'!B423</f>
        <v>Исполнение федерального бюджета</v>
      </c>
      <c r="C416" s="13" t="str">
        <f>'Реестр бюджетных рисков'!D423</f>
        <v>Некорректное заполнение Уведомлений об уточнении вида и принадлежности платежа по Запросам на выяснение принадлежности платежа</v>
      </c>
      <c r="D416" s="13" t="str">
        <f>'Реестр бюджетных рисков'!G423</f>
        <v>да</v>
      </c>
      <c r="E416" s="45" t="s">
        <v>95</v>
      </c>
      <c r="F416" s="45">
        <v>0</v>
      </c>
      <c r="G416" s="45" t="s">
        <v>95</v>
      </c>
      <c r="H416" s="45">
        <v>0</v>
      </c>
      <c r="I416" s="13">
        <f t="shared" si="6"/>
        <v>0</v>
      </c>
    </row>
    <row r="417" spans="1:9" ht="31.5" x14ac:dyDescent="0.25">
      <c r="A417" s="13" t="str">
        <f>'Реестр бюджетных рисков'!A424</f>
        <v>27.4.3</v>
      </c>
      <c r="B417" s="13" t="str">
        <f>'Реестр бюджетных рисков'!B424</f>
        <v>Исполнение федерального бюджета</v>
      </c>
      <c r="C417" s="13" t="str">
        <f>'Реестр бюджетных рисков'!D424</f>
        <v>Некорректное применение КБК</v>
      </c>
      <c r="D417" s="13" t="str">
        <f>'Реестр бюджетных рисков'!G424</f>
        <v>да</v>
      </c>
      <c r="E417" s="45" t="s">
        <v>95</v>
      </c>
      <c r="F417" s="45">
        <v>0</v>
      </c>
      <c r="G417" s="45" t="s">
        <v>95</v>
      </c>
      <c r="H417" s="45">
        <v>0</v>
      </c>
      <c r="I417" s="13">
        <f t="shared" si="6"/>
        <v>0</v>
      </c>
    </row>
    <row r="418" spans="1:9" ht="31.5" x14ac:dyDescent="0.25">
      <c r="A418" s="13" t="str">
        <f>'Реестр бюджетных рисков'!A425</f>
        <v>27.5.1</v>
      </c>
      <c r="B418" s="13" t="str">
        <f>'Реестр бюджетных рисков'!B425</f>
        <v>Исполнение федерального бюджета</v>
      </c>
      <c r="C418" s="13" t="str">
        <f>'Реестр бюджетных рисков'!D425</f>
        <v>Несвоевременное формирование (отсутствие) извещений о начислении (извещений об уточнении начислений)</v>
      </c>
      <c r="D418" s="13" t="str">
        <f>'Реестр бюджетных рисков'!G425</f>
        <v>да</v>
      </c>
      <c r="E418" s="45" t="s">
        <v>95</v>
      </c>
      <c r="F418" s="45">
        <v>0</v>
      </c>
      <c r="G418" s="45" t="s">
        <v>95</v>
      </c>
      <c r="H418" s="45">
        <v>0</v>
      </c>
      <c r="I418" s="13">
        <f t="shared" si="6"/>
        <v>0</v>
      </c>
    </row>
    <row r="419" spans="1:9" ht="31.5" x14ac:dyDescent="0.25">
      <c r="A419" s="13" t="str">
        <f>'Реестр бюджетных рисков'!A426</f>
        <v>27.5.2</v>
      </c>
      <c r="B419" s="13" t="str">
        <f>'Реестр бюджетных рисков'!B426</f>
        <v>Исполнение федерального бюджета</v>
      </c>
      <c r="C419" s="13" t="str">
        <f>'Реестр бюджетных рисков'!D426</f>
        <v>Некорректное формирование извещений о начислении (извещений об уточнении начислений)</v>
      </c>
      <c r="D419" s="13" t="str">
        <f>'Реестр бюджетных рисков'!G426</f>
        <v>да</v>
      </c>
      <c r="E419" s="45" t="s">
        <v>95</v>
      </c>
      <c r="F419" s="45">
        <v>0</v>
      </c>
      <c r="G419" s="45" t="s">
        <v>95</v>
      </c>
      <c r="H419" s="45">
        <v>0</v>
      </c>
      <c r="I419" s="13">
        <f t="shared" si="6"/>
        <v>0</v>
      </c>
    </row>
    <row r="420" spans="1:9" ht="31.5" x14ac:dyDescent="0.25">
      <c r="A420" s="13" t="str">
        <f>'Реестр бюджетных рисков'!A427</f>
        <v>27.6.1</v>
      </c>
      <c r="B420" s="13" t="str">
        <f>'Реестр бюджетных рисков'!B427</f>
        <v>Исполнение федерального бюджета</v>
      </c>
      <c r="C420" s="13" t="str">
        <f>'Реестр бюджетных рисков'!D427</f>
        <v>Отсутствие мер по взысканию задолженности по платежам в федеральный бюджет</v>
      </c>
      <c r="D420" s="13" t="str">
        <f>'Реестр бюджетных рисков'!G427</f>
        <v>да</v>
      </c>
      <c r="E420" s="45" t="s">
        <v>95</v>
      </c>
      <c r="F420" s="45">
        <v>0</v>
      </c>
      <c r="G420" s="45" t="s">
        <v>95</v>
      </c>
      <c r="H420" s="45">
        <v>0</v>
      </c>
      <c r="I420" s="13">
        <f t="shared" si="6"/>
        <v>0</v>
      </c>
    </row>
    <row r="421" spans="1:9" ht="31.5" x14ac:dyDescent="0.25">
      <c r="A421" s="13" t="str">
        <f>'Реестр бюджетных рисков'!A428</f>
        <v>27.7.1.</v>
      </c>
      <c r="B421" s="13" t="str">
        <f>'Реестр бюджетных рисков'!B428</f>
        <v>Исполнение федерального бюджета</v>
      </c>
      <c r="C421" s="13" t="str">
        <f>'Реестр бюджетных рисков'!D428</f>
        <v>Несвоевременное направление (ненаправление) сведений о платежных реквизитах и иной информации, необходимой для осуществления платежей</v>
      </c>
      <c r="D421" s="13" t="str">
        <f>'Реестр бюджетных рисков'!G428</f>
        <v>нет</v>
      </c>
      <c r="E421" s="45" t="s">
        <v>95</v>
      </c>
      <c r="F421" s="45">
        <v>0</v>
      </c>
      <c r="G421" s="45" t="s">
        <v>95</v>
      </c>
      <c r="H421" s="45">
        <v>0</v>
      </c>
      <c r="I421" s="13">
        <f t="shared" si="6"/>
        <v>0</v>
      </c>
    </row>
    <row r="422" spans="1:9" ht="31.5" x14ac:dyDescent="0.25">
      <c r="A422" s="13" t="str">
        <f>'Реестр бюджетных рисков'!A429</f>
        <v>27.8.1</v>
      </c>
      <c r="B422" s="13" t="str">
        <f>'Реестр бюджетных рисков'!B429</f>
        <v>Исполнение федерального бюджета</v>
      </c>
      <c r="C422" s="13" t="str">
        <f>'Реестр бюджетных рисков'!D429</f>
        <v>Несвоевременность направления (ненаправление) Реестра администрируемых доходов</v>
      </c>
      <c r="D422" s="13" t="str">
        <f>'Реестр бюджетных рисков'!G429</f>
        <v>нет</v>
      </c>
      <c r="E422" s="45" t="s">
        <v>95</v>
      </c>
      <c r="F422" s="45">
        <v>0</v>
      </c>
      <c r="G422" s="45" t="s">
        <v>95</v>
      </c>
      <c r="H422" s="45">
        <v>0</v>
      </c>
      <c r="I422" s="13">
        <f t="shared" si="6"/>
        <v>0</v>
      </c>
    </row>
    <row r="423" spans="1:9" ht="31.5" x14ac:dyDescent="0.25">
      <c r="A423" s="13" t="str">
        <f>'Реестр бюджетных рисков'!A430</f>
        <v>27.8.2</v>
      </c>
      <c r="B423" s="13" t="str">
        <f>'Реестр бюджетных рисков'!B430</f>
        <v>Исполнение федерального бюджета</v>
      </c>
      <c r="C423" s="13" t="str">
        <f>'Реестр бюджетных рисков'!D430</f>
        <v>Неполнота представления данных в Реестре администрируемых доходов</v>
      </c>
      <c r="D423" s="13" t="str">
        <f>'Реестр бюджетных рисков'!G430</f>
        <v>нет</v>
      </c>
      <c r="E423" s="45" t="s">
        <v>95</v>
      </c>
      <c r="F423" s="45">
        <v>0</v>
      </c>
      <c r="G423" s="45" t="s">
        <v>95</v>
      </c>
      <c r="H423" s="45">
        <v>0</v>
      </c>
      <c r="I423" s="13">
        <f t="shared" si="6"/>
        <v>0</v>
      </c>
    </row>
    <row r="424" spans="1:9" ht="31.5" x14ac:dyDescent="0.25">
      <c r="A424" s="13" t="str">
        <f>'Реестр бюджетных рисков'!A431</f>
        <v>28.1.1</v>
      </c>
      <c r="B424" s="13" t="str">
        <f>'Реестр бюджетных рисков'!B431</f>
        <v>Исполнение федерального бюджета</v>
      </c>
      <c r="C424" s="13" t="str">
        <f>'Реестр бюджетных рисков'!D431</f>
        <v>Некорректность (неполнота) заполнения заявлений</v>
      </c>
      <c r="D424" s="13" t="str">
        <f>'Реестр бюджетных рисков'!G431</f>
        <v>да</v>
      </c>
      <c r="E424" s="45" t="s">
        <v>95</v>
      </c>
      <c r="F424" s="45">
        <v>0</v>
      </c>
      <c r="G424" s="45" t="s">
        <v>95</v>
      </c>
      <c r="H424" s="45">
        <v>0</v>
      </c>
      <c r="I424" s="13">
        <f t="shared" si="6"/>
        <v>0</v>
      </c>
    </row>
    <row r="425" spans="1:9" ht="31.5" x14ac:dyDescent="0.25">
      <c r="A425" s="13" t="str">
        <f>'Реестр бюджетных рисков'!A432</f>
        <v>28.1.2</v>
      </c>
      <c r="B425" s="13" t="str">
        <f>'Реестр бюджетных рисков'!B432</f>
        <v>Исполнение федерального бюджета</v>
      </c>
      <c r="C425" s="13" t="str">
        <f>'Реестр бюджетных рисков'!D432</f>
        <v>Ненаправление заявлений при наличии оснований для осуществления государственного кадастрового учета и (или) государственной регистрации прав</v>
      </c>
      <c r="D425" s="13" t="str">
        <f>'Реестр бюджетных рисков'!G432</f>
        <v>да</v>
      </c>
      <c r="E425" s="45" t="s">
        <v>95</v>
      </c>
      <c r="F425" s="45">
        <v>0</v>
      </c>
      <c r="G425" s="45" t="s">
        <v>95</v>
      </c>
      <c r="H425" s="45">
        <v>0</v>
      </c>
      <c r="I425" s="13">
        <f t="shared" si="6"/>
        <v>0</v>
      </c>
    </row>
    <row r="426" spans="1:9" ht="31.5" x14ac:dyDescent="0.25">
      <c r="A426" s="13" t="str">
        <f>'Реестр бюджетных рисков'!A433</f>
        <v>28.2.1</v>
      </c>
      <c r="B426" s="13" t="str">
        <f>'Реестр бюджетных рисков'!B433</f>
        <v>Исполнение федерального бюджета</v>
      </c>
      <c r="C426" s="13" t="str">
        <f>'Реестр бюджетных рисков'!D433</f>
        <v>Несвоевременное направление (ненаправление) карт сведений об объекте учета</v>
      </c>
      <c r="D426" s="13" t="str">
        <f>'Реестр бюджетных рисков'!G433</f>
        <v>да</v>
      </c>
      <c r="E426" s="45" t="s">
        <v>95</v>
      </c>
      <c r="F426" s="45">
        <v>0</v>
      </c>
      <c r="G426" s="45" t="s">
        <v>95</v>
      </c>
      <c r="H426" s="45">
        <v>0</v>
      </c>
      <c r="I426" s="13">
        <f t="shared" si="6"/>
        <v>0</v>
      </c>
    </row>
    <row r="427" spans="1:9" ht="31.5" x14ac:dyDescent="0.25">
      <c r="A427" s="13" t="str">
        <f>'Реестр бюджетных рисков'!A434</f>
        <v>28.2.2</v>
      </c>
      <c r="B427" s="13" t="str">
        <f>'Реестр бюджетных рисков'!B434</f>
        <v>Исполнение федерального бюджета</v>
      </c>
      <c r="C427" s="13" t="str">
        <f>'Реестр бюджетных рисков'!D434</f>
        <v>Неполнота (некорректность) карт сведений об объекте учета</v>
      </c>
      <c r="D427" s="13" t="str">
        <f>'Реестр бюджетных рисков'!G434</f>
        <v>да</v>
      </c>
      <c r="E427" s="45" t="s">
        <v>95</v>
      </c>
      <c r="F427" s="45">
        <v>0</v>
      </c>
      <c r="G427" s="45" t="s">
        <v>95</v>
      </c>
      <c r="H427" s="45">
        <v>0</v>
      </c>
      <c r="I427" s="13">
        <f t="shared" si="6"/>
        <v>0</v>
      </c>
    </row>
    <row r="428" spans="1:9" ht="31.5" x14ac:dyDescent="0.25">
      <c r="A428" s="13" t="str">
        <f>'Реестр бюджетных рисков'!A435</f>
        <v>28.3.1</v>
      </c>
      <c r="B428" s="13" t="str">
        <f>'Реестр бюджетных рисков'!B435</f>
        <v>Исполнение федерального бюджета</v>
      </c>
      <c r="C428" s="13" t="str">
        <f>'Реестр бюджетных рисков'!D435</f>
        <v>Несвоевременное направление (ненаправление) подтверждающих документов</v>
      </c>
      <c r="D428" s="13" t="str">
        <f>'Реестр бюджетных рисков'!G435</f>
        <v>да</v>
      </c>
      <c r="E428" s="45" t="s">
        <v>95</v>
      </c>
      <c r="F428" s="45">
        <v>0</v>
      </c>
      <c r="G428" s="45" t="s">
        <v>95</v>
      </c>
      <c r="H428" s="45">
        <v>0</v>
      </c>
      <c r="I428" s="13">
        <f t="shared" si="6"/>
        <v>0</v>
      </c>
    </row>
    <row r="429" spans="1:9" ht="31.5" x14ac:dyDescent="0.25">
      <c r="A429" s="13" t="str">
        <f>'Реестр бюджетных рисков'!A436</f>
        <v>28.3.2</v>
      </c>
      <c r="B429" s="13" t="str">
        <f>'Реестр бюджетных рисков'!B436</f>
        <v>Исполнение федерального бюджета</v>
      </c>
      <c r="C429" s="13" t="str">
        <f>'Реестр бюджетных рисков'!D436</f>
        <v>Неполнота подтверждающих документов</v>
      </c>
      <c r="D429" s="13" t="str">
        <f>'Реестр бюджетных рисков'!G436</f>
        <v>да</v>
      </c>
      <c r="E429" s="45" t="s">
        <v>95</v>
      </c>
      <c r="F429" s="45">
        <v>0</v>
      </c>
      <c r="G429" s="45" t="s">
        <v>95</v>
      </c>
      <c r="H429" s="45">
        <v>0</v>
      </c>
      <c r="I429" s="13">
        <f t="shared" si="6"/>
        <v>0</v>
      </c>
    </row>
    <row r="430" spans="1:9" ht="31.5" x14ac:dyDescent="0.25">
      <c r="A430" s="13" t="str">
        <f>'Реестр бюджетных рисков'!A437</f>
        <v>28.4.1</v>
      </c>
      <c r="B430" s="13" t="str">
        <f>'Реестр бюджетных рисков'!B437</f>
        <v>Исполнение федерального бюджета</v>
      </c>
      <c r="C430" s="13" t="str">
        <f>'Реестр бюджетных рисков'!D437</f>
        <v>Несвоевременное направление (ненаправление) подтверждающих изменения документов</v>
      </c>
      <c r="D430" s="13" t="str">
        <f>'Реестр бюджетных рисков'!G437</f>
        <v>да</v>
      </c>
      <c r="E430" s="45" t="s">
        <v>95</v>
      </c>
      <c r="F430" s="45">
        <v>0</v>
      </c>
      <c r="G430" s="45" t="s">
        <v>95</v>
      </c>
      <c r="H430" s="45">
        <v>0</v>
      </c>
      <c r="I430" s="13">
        <f t="shared" si="6"/>
        <v>0</v>
      </c>
    </row>
    <row r="431" spans="1:9" ht="31.5" x14ac:dyDescent="0.25">
      <c r="A431" s="13" t="str">
        <f>'Реестр бюджетных рисков'!A438</f>
        <v>28.4.2</v>
      </c>
      <c r="B431" s="13" t="str">
        <f>'Реестр бюджетных рисков'!B438</f>
        <v>Исполнение федерального бюджета</v>
      </c>
      <c r="C431" s="13" t="str">
        <f>'Реестр бюджетных рисков'!D438</f>
        <v>Неполнота подтверждающих изменения документов</v>
      </c>
      <c r="D431" s="13" t="str">
        <f>'Реестр бюджетных рисков'!G438</f>
        <v>да</v>
      </c>
      <c r="E431" s="45" t="s">
        <v>95</v>
      </c>
      <c r="F431" s="45">
        <v>0</v>
      </c>
      <c r="G431" s="45" t="s">
        <v>95</v>
      </c>
      <c r="H431" s="45">
        <v>0</v>
      </c>
      <c r="I431" s="13">
        <f t="shared" si="6"/>
        <v>0</v>
      </c>
    </row>
    <row r="432" spans="1:9" ht="31.5" x14ac:dyDescent="0.25">
      <c r="A432" s="13" t="str">
        <f>'Реестр бюджетных рисков'!A439</f>
        <v>28.5.1</v>
      </c>
      <c r="B432" s="13" t="str">
        <f>'Реестр бюджетных рисков'!B439</f>
        <v>Исполнение федерального бюджета</v>
      </c>
      <c r="C432" s="13" t="str">
        <f>'Реестр бюджетных рисков'!D439</f>
        <v>Несвоевременное направление (ненаправление) дополнительных документов</v>
      </c>
      <c r="D432" s="13" t="str">
        <f>'Реестр бюджетных рисков'!G439</f>
        <v>да</v>
      </c>
      <c r="E432" s="45" t="s">
        <v>95</v>
      </c>
      <c r="F432" s="45">
        <v>0</v>
      </c>
      <c r="G432" s="45" t="s">
        <v>95</v>
      </c>
      <c r="H432" s="45">
        <v>0</v>
      </c>
      <c r="I432" s="13">
        <f t="shared" si="6"/>
        <v>0</v>
      </c>
    </row>
    <row r="433" spans="1:9" ht="31.5" x14ac:dyDescent="0.25">
      <c r="A433" s="13" t="str">
        <f>'Реестр бюджетных рисков'!A440</f>
        <v>28.5.2</v>
      </c>
      <c r="B433" s="13" t="str">
        <f>'Реестр бюджетных рисков'!B440</f>
        <v>Исполнение федерального бюджета</v>
      </c>
      <c r="C433" s="13" t="str">
        <f>'Реестр бюджетных рисков'!D440</f>
        <v>Неполнота дополнительных документов</v>
      </c>
      <c r="D433" s="13" t="str">
        <f>'Реестр бюджетных рисков'!G440</f>
        <v>да</v>
      </c>
      <c r="E433" s="45" t="s">
        <v>95</v>
      </c>
      <c r="F433" s="45">
        <v>0</v>
      </c>
      <c r="G433" s="45" t="s">
        <v>95</v>
      </c>
      <c r="H433" s="45">
        <v>0</v>
      </c>
      <c r="I433" s="13">
        <f t="shared" si="6"/>
        <v>0</v>
      </c>
    </row>
    <row r="434" spans="1:9" ht="31.5" x14ac:dyDescent="0.25">
      <c r="A434" s="13" t="str">
        <f>'Реестр бюджетных рисков'!A441</f>
        <v>28.6.1</v>
      </c>
      <c r="B434" s="13" t="str">
        <f>'Реестр бюджетных рисков'!B441</f>
        <v>Исполнение федерального бюджета</v>
      </c>
      <c r="C434" s="13" t="str">
        <f>'Реестр бюджетных рисков'!D441</f>
        <v>Неполнота направления документов, необходимых для формирования распоряжений для передачи недвижимости в оперативное управление</v>
      </c>
      <c r="D434" s="13" t="str">
        <f>'Реестр бюджетных рисков'!G441</f>
        <v>нет</v>
      </c>
      <c r="E434" s="45" t="s">
        <v>95</v>
      </c>
      <c r="F434" s="45">
        <v>0</v>
      </c>
      <c r="G434" s="45" t="s">
        <v>95</v>
      </c>
      <c r="H434" s="45">
        <v>0</v>
      </c>
      <c r="I434" s="13">
        <f t="shared" si="6"/>
        <v>0</v>
      </c>
    </row>
    <row r="435" spans="1:9" ht="31.5" x14ac:dyDescent="0.25">
      <c r="A435" s="13" t="str">
        <f>'Реестр бюджетных рисков'!A442</f>
        <v>28.7.1</v>
      </c>
      <c r="B435" s="13" t="str">
        <f>'Реестр бюджетных рисков'!B442</f>
        <v>Исполнение федерального бюджета</v>
      </c>
      <c r="C435" s="13" t="str">
        <f>'Реестр бюджетных рисков'!D442</f>
        <v>Превышение затрат на содержание имущества над стоимостью аренды (средней стоимостью содержания арендуемого недвижимого имущества)</v>
      </c>
      <c r="D435" s="13" t="str">
        <f>'Реестр бюджетных рисков'!G442</f>
        <v>да</v>
      </c>
      <c r="E435" s="45" t="s">
        <v>95</v>
      </c>
      <c r="F435" s="45">
        <v>0</v>
      </c>
      <c r="G435" s="45" t="s">
        <v>95</v>
      </c>
      <c r="H435" s="45">
        <v>0</v>
      </c>
      <c r="I435" s="13">
        <f t="shared" si="6"/>
        <v>0</v>
      </c>
    </row>
    <row r="436" spans="1:9" ht="31.5" x14ac:dyDescent="0.25">
      <c r="A436" s="13" t="str">
        <f>'Реестр бюджетных рисков'!A443</f>
        <v>28.8.1</v>
      </c>
      <c r="B436" s="13" t="str">
        <f>'Реестр бюджетных рисков'!B443</f>
        <v>Исполнение федерального бюджета</v>
      </c>
      <c r="C436" s="13" t="str">
        <f>'Реестр бюджетных рисков'!D443</f>
        <v>Несоответствие договоров установленным условиям передачи на праве оперативного управления</v>
      </c>
      <c r="D436" s="13" t="str">
        <f>'Реестр бюджетных рисков'!G443</f>
        <v>да</v>
      </c>
      <c r="E436" s="45" t="s">
        <v>95</v>
      </c>
      <c r="F436" s="45">
        <v>0</v>
      </c>
      <c r="G436" s="45" t="s">
        <v>95</v>
      </c>
      <c r="H436" s="45">
        <v>0</v>
      </c>
      <c r="I436" s="13">
        <f t="shared" si="6"/>
        <v>0</v>
      </c>
    </row>
    <row r="437" spans="1:9" ht="63" x14ac:dyDescent="0.25">
      <c r="A437" s="13" t="str">
        <f>'Реестр бюджетных рисков'!A444</f>
        <v>29.1.1</v>
      </c>
      <c r="B437" s="13" t="str">
        <f>'Реестр бюджетных рисков'!B444</f>
        <v xml:space="preserve">Исполнение федерального бюджета, составление бюджетной отчетности </v>
      </c>
      <c r="C437" s="13" t="str">
        <f>'Реестр бюджетных рисков'!D444</f>
        <v>Несоблюдение своевременности и полноты формирования и направления финансовых и первичных учетных документов</v>
      </c>
      <c r="D437" s="13" t="str">
        <f>'Реестр бюджетных рисков'!G444</f>
        <v>да</v>
      </c>
      <c r="E437" s="45" t="s">
        <v>95</v>
      </c>
      <c r="F437" s="45">
        <v>0</v>
      </c>
      <c r="G437" s="45" t="s">
        <v>95</v>
      </c>
      <c r="H437" s="45">
        <v>0</v>
      </c>
      <c r="I437" s="13">
        <f t="shared" si="6"/>
        <v>0</v>
      </c>
    </row>
    <row r="438" spans="1:9" ht="63" x14ac:dyDescent="0.25">
      <c r="A438" s="13" t="str">
        <f>'Реестр бюджетных рисков'!A445</f>
        <v>29.1.2</v>
      </c>
      <c r="B438" s="13" t="str">
        <f>'Реестр бюджетных рисков'!B445</f>
        <v xml:space="preserve">Исполнение федерального бюджета, составление бюджетной отчетности </v>
      </c>
      <c r="C438" s="13" t="str">
        <f>'Реестр бюджетных рисков'!D445</f>
        <v>Несоблюдение законности и правильности формирования финансовых и первичных учетных документов</v>
      </c>
      <c r="D438" s="13" t="str">
        <f>'Реестр бюджетных рисков'!G445</f>
        <v>да</v>
      </c>
      <c r="E438" s="45" t="s">
        <v>95</v>
      </c>
      <c r="F438" s="45">
        <v>0</v>
      </c>
      <c r="G438" s="45" t="s">
        <v>95</v>
      </c>
      <c r="H438" s="45">
        <v>0</v>
      </c>
      <c r="I438" s="13">
        <f t="shared" si="6"/>
        <v>0</v>
      </c>
    </row>
    <row r="439" spans="1:9" ht="63" x14ac:dyDescent="0.25">
      <c r="A439" s="13" t="str">
        <f>'Реестр бюджетных рисков'!A446</f>
        <v>29.2.1</v>
      </c>
      <c r="B439" s="13" t="str">
        <f>'Реестр бюджетных рисков'!B446</f>
        <v xml:space="preserve">Исполнение федерального бюджета, составление бюджетной отчетности </v>
      </c>
      <c r="C439" s="13" t="str">
        <f>'Реестр бюджетных рисков'!D446</f>
        <v>Недостижение целей проведения инвентаризаций активов и обязательств</v>
      </c>
      <c r="D439" s="13" t="str">
        <f>'Реестр бюджетных рисков'!G446</f>
        <v>да</v>
      </c>
      <c r="E439" s="45" t="s">
        <v>95</v>
      </c>
      <c r="F439" s="45">
        <v>0</v>
      </c>
      <c r="G439" s="45" t="s">
        <v>95</v>
      </c>
      <c r="H439" s="45">
        <v>0</v>
      </c>
      <c r="I439" s="13">
        <f t="shared" si="6"/>
        <v>0</v>
      </c>
    </row>
    <row r="440" spans="1:9" ht="63" x14ac:dyDescent="0.25">
      <c r="A440" s="13" t="str">
        <f>'Реестр бюджетных рисков'!A447</f>
        <v>29.2.2</v>
      </c>
      <c r="B440" s="13" t="str">
        <f>'Реестр бюджетных рисков'!B447</f>
        <v xml:space="preserve">Исполнение федерального бюджета, составление бюджетной отчетности </v>
      </c>
      <c r="C440" s="13" t="str">
        <f>'Реестр бюджетных рисков'!D447</f>
        <v>Несоблюдение установленных требований к проведению инвентаризаций активов и обязательств</v>
      </c>
      <c r="D440" s="13" t="str">
        <f>'Реестр бюджетных рисков'!G447</f>
        <v>да</v>
      </c>
      <c r="E440" s="45" t="s">
        <v>95</v>
      </c>
      <c r="F440" s="45">
        <v>0</v>
      </c>
      <c r="G440" s="45" t="s">
        <v>95</v>
      </c>
      <c r="H440" s="45">
        <v>0</v>
      </c>
      <c r="I440" s="13">
        <f t="shared" si="6"/>
        <v>0</v>
      </c>
    </row>
    <row r="441" spans="1:9" ht="63" x14ac:dyDescent="0.25">
      <c r="A441" s="13" t="str">
        <f>'Реестр бюджетных рисков'!A448</f>
        <v>29.3.1</v>
      </c>
      <c r="B441" s="13" t="str">
        <f>'Реестр бюджетных рисков'!B448</f>
        <v xml:space="preserve">Исполнение федерального бюджета, составление бюджетной отчетности </v>
      </c>
      <c r="C441" s="13" t="str">
        <f>'Реестр бюджетных рисков'!D448</f>
        <v>Несоблюдение требований достоверности, полноты, нейтральности и отсутствия существенных ошибок в Пояснительной записке</v>
      </c>
      <c r="D441" s="13" t="str">
        <f>'Реестр бюджетных рисков'!G448</f>
        <v>да</v>
      </c>
      <c r="E441" s="45" t="s">
        <v>95</v>
      </c>
      <c r="F441" s="45">
        <v>0</v>
      </c>
      <c r="G441" s="45" t="s">
        <v>95</v>
      </c>
      <c r="H441" s="45">
        <v>0</v>
      </c>
      <c r="I441" s="13">
        <f t="shared" si="6"/>
        <v>0</v>
      </c>
    </row>
    <row r="442" spans="1:9" ht="63" x14ac:dyDescent="0.25">
      <c r="A442" s="13" t="str">
        <f>'Реестр бюджетных рисков'!A449</f>
        <v>29.3.2</v>
      </c>
      <c r="B442" s="13" t="str">
        <f>'Реестр бюджетных рисков'!B449</f>
        <v xml:space="preserve">Исполнение федерального бюджета, составление бюджетной отчетности </v>
      </c>
      <c r="C442" s="13" t="str">
        <f>'Реестр бюджетных рисков'!D449</f>
        <v>Несвоевременное представление (непредставление) сведений для формирования Пояснительной записки</v>
      </c>
      <c r="D442" s="13" t="str">
        <f>'Реестр бюджетных рисков'!G449</f>
        <v>да</v>
      </c>
      <c r="E442" s="45" t="s">
        <v>95</v>
      </c>
      <c r="F442" s="45">
        <v>0</v>
      </c>
      <c r="G442" s="45" t="s">
        <v>95</v>
      </c>
      <c r="H442" s="45">
        <v>0</v>
      </c>
      <c r="I442" s="13">
        <f t="shared" si="6"/>
        <v>0</v>
      </c>
    </row>
    <row r="443" spans="1:9" x14ac:dyDescent="0.25">
      <c r="C443"/>
    </row>
    <row r="444" spans="1:9" x14ac:dyDescent="0.25">
      <c r="C444"/>
    </row>
    <row r="445" spans="1:9" x14ac:dyDescent="0.25">
      <c r="C445"/>
    </row>
    <row r="446" spans="1:9" x14ac:dyDescent="0.25">
      <c r="C446"/>
    </row>
    <row r="447" spans="1:9" x14ac:dyDescent="0.25">
      <c r="C447"/>
    </row>
    <row r="448" spans="1:9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1:4" x14ac:dyDescent="0.25">
      <c r="C481"/>
    </row>
    <row r="482" spans="1:4" ht="15.75" x14ac:dyDescent="0.25">
      <c r="A482" s="10"/>
      <c r="B482" s="10"/>
      <c r="C482" s="10"/>
      <c r="D482" s="10"/>
    </row>
    <row r="483" spans="1:4" ht="15.75" x14ac:dyDescent="0.25">
      <c r="A483" s="10"/>
      <c r="B483" s="10"/>
      <c r="C483" s="10"/>
      <c r="D483" s="10"/>
    </row>
    <row r="484" spans="1:4" ht="15.75" x14ac:dyDescent="0.25">
      <c r="A484" s="10"/>
      <c r="B484" s="10"/>
      <c r="C484" s="10"/>
      <c r="D484" s="10"/>
    </row>
    <row r="485" spans="1:4" ht="15.75" x14ac:dyDescent="0.25">
      <c r="A485" s="10"/>
      <c r="B485" s="10"/>
      <c r="C485" s="10"/>
      <c r="D485" s="10"/>
    </row>
    <row r="486" spans="1:4" ht="15.75" x14ac:dyDescent="0.25">
      <c r="A486" s="10"/>
      <c r="B486" s="10"/>
      <c r="C486" s="10"/>
      <c r="D486" s="10"/>
    </row>
    <row r="487" spans="1:4" ht="15.75" x14ac:dyDescent="0.25">
      <c r="A487" s="10"/>
      <c r="B487" s="10"/>
      <c r="C487" s="10"/>
      <c r="D487" s="10"/>
    </row>
    <row r="488" spans="1:4" ht="15.75" x14ac:dyDescent="0.25">
      <c r="A488" s="10"/>
      <c r="B488" s="10"/>
      <c r="C488" s="10"/>
      <c r="D488" s="10"/>
    </row>
    <row r="489" spans="1:4" ht="15.75" x14ac:dyDescent="0.25">
      <c r="A489" s="10"/>
      <c r="B489" s="10"/>
      <c r="C489" s="10"/>
      <c r="D489" s="10"/>
    </row>
    <row r="490" spans="1:4" ht="15.75" x14ac:dyDescent="0.25">
      <c r="A490" s="10"/>
      <c r="B490" s="10"/>
      <c r="C490" s="10"/>
      <c r="D490" s="10"/>
    </row>
    <row r="491" spans="1:4" ht="15.75" x14ac:dyDescent="0.25">
      <c r="A491" s="10"/>
      <c r="B491" s="10"/>
      <c r="C491" s="10"/>
      <c r="D491" s="10"/>
    </row>
    <row r="492" spans="1:4" ht="15.75" x14ac:dyDescent="0.25">
      <c r="A492" s="10"/>
      <c r="B492" s="10"/>
      <c r="C492" s="10"/>
      <c r="D492" s="10"/>
    </row>
    <row r="493" spans="1:4" ht="15.75" x14ac:dyDescent="0.25">
      <c r="A493" s="10"/>
      <c r="B493" s="10"/>
      <c r="C493" s="10"/>
      <c r="D493" s="10"/>
    </row>
    <row r="494" spans="1:4" ht="15.75" x14ac:dyDescent="0.25">
      <c r="A494" s="10"/>
      <c r="B494" s="10"/>
      <c r="C494" s="10"/>
      <c r="D494" s="10"/>
    </row>
    <row r="495" spans="1:4" ht="15.75" x14ac:dyDescent="0.25">
      <c r="A495" s="10"/>
      <c r="B495" s="10"/>
      <c r="C495" s="10"/>
      <c r="D495" s="10"/>
    </row>
    <row r="496" spans="1:4" ht="15.75" x14ac:dyDescent="0.25">
      <c r="A496" s="10"/>
      <c r="B496" s="10"/>
      <c r="C496" s="10"/>
      <c r="D496" s="10"/>
    </row>
    <row r="497" spans="1:4" ht="15.75" x14ac:dyDescent="0.25">
      <c r="A497" s="10"/>
      <c r="B497" s="10"/>
      <c r="C497" s="10"/>
      <c r="D497" s="10"/>
    </row>
    <row r="498" spans="1:4" ht="15.75" x14ac:dyDescent="0.25">
      <c r="A498" s="10"/>
      <c r="B498" s="10"/>
      <c r="C498" s="10"/>
      <c r="D498" s="10"/>
    </row>
    <row r="499" spans="1:4" ht="15.75" x14ac:dyDescent="0.25">
      <c r="A499" s="10"/>
      <c r="B499" s="10"/>
      <c r="C499" s="10"/>
      <c r="D499" s="10"/>
    </row>
    <row r="500" spans="1:4" ht="15.75" x14ac:dyDescent="0.25">
      <c r="A500" s="10"/>
      <c r="B500" s="10"/>
      <c r="C500" s="10"/>
      <c r="D500" s="10"/>
    </row>
    <row r="501" spans="1:4" ht="15.75" x14ac:dyDescent="0.25">
      <c r="A501" s="10"/>
      <c r="B501" s="10"/>
      <c r="C501" s="10"/>
      <c r="D501" s="10"/>
    </row>
    <row r="502" spans="1:4" ht="15.75" x14ac:dyDescent="0.25">
      <c r="A502" s="10"/>
      <c r="B502" s="10"/>
      <c r="C502" s="10"/>
      <c r="D502" s="10"/>
    </row>
    <row r="503" spans="1:4" ht="15.75" x14ac:dyDescent="0.25">
      <c r="A503" s="10"/>
      <c r="B503" s="10"/>
      <c r="C503" s="10"/>
      <c r="D503" s="10"/>
    </row>
    <row r="504" spans="1:4" ht="15.75" x14ac:dyDescent="0.25">
      <c r="A504" s="10"/>
      <c r="B504" s="10"/>
      <c r="C504" s="10"/>
      <c r="D504" s="10"/>
    </row>
    <row r="505" spans="1:4" ht="15.75" x14ac:dyDescent="0.25">
      <c r="A505" s="10"/>
      <c r="B505" s="10"/>
      <c r="C505" s="10"/>
      <c r="D505" s="10"/>
    </row>
    <row r="506" spans="1:4" ht="15.75" x14ac:dyDescent="0.25">
      <c r="A506" s="10"/>
      <c r="B506" s="10"/>
      <c r="C506" s="10"/>
      <c r="D506" s="10"/>
    </row>
    <row r="507" spans="1:4" ht="15.75" x14ac:dyDescent="0.25">
      <c r="A507" s="10"/>
      <c r="B507" s="10"/>
      <c r="C507" s="10"/>
      <c r="D507" s="10"/>
    </row>
    <row r="508" spans="1:4" ht="15.75" x14ac:dyDescent="0.25">
      <c r="A508" s="10"/>
      <c r="B508" s="10"/>
      <c r="C508" s="10"/>
      <c r="D508" s="10"/>
    </row>
    <row r="509" spans="1:4" ht="15.75" x14ac:dyDescent="0.25">
      <c r="A509" s="10"/>
      <c r="B509" s="10"/>
      <c r="C509" s="10"/>
      <c r="D509" s="10"/>
    </row>
    <row r="510" spans="1:4" ht="15.75" x14ac:dyDescent="0.25">
      <c r="A510" s="10"/>
      <c r="B510" s="10"/>
      <c r="C510" s="10"/>
      <c r="D510" s="10"/>
    </row>
    <row r="511" spans="1:4" ht="15.75" x14ac:dyDescent="0.25">
      <c r="A511" s="10"/>
      <c r="B511" s="10"/>
      <c r="C511" s="10"/>
      <c r="D511" s="10"/>
    </row>
    <row r="512" spans="1:4" ht="15.75" x14ac:dyDescent="0.25">
      <c r="A512" s="10"/>
      <c r="B512" s="10"/>
      <c r="C512" s="10"/>
      <c r="D512" s="10"/>
    </row>
    <row r="513" spans="1:4" ht="15.75" x14ac:dyDescent="0.25">
      <c r="A513" s="10"/>
      <c r="B513" s="10"/>
      <c r="C513" s="10"/>
      <c r="D513" s="10"/>
    </row>
    <row r="514" spans="1:4" ht="15.75" x14ac:dyDescent="0.25">
      <c r="A514" s="10"/>
      <c r="B514" s="10"/>
      <c r="C514" s="10"/>
      <c r="D514" s="10"/>
    </row>
    <row r="515" spans="1:4" ht="15.75" x14ac:dyDescent="0.25">
      <c r="A515" s="10"/>
      <c r="B515" s="10"/>
      <c r="C515" s="10"/>
      <c r="D515" s="10"/>
    </row>
    <row r="516" spans="1:4" ht="15.75" x14ac:dyDescent="0.25">
      <c r="A516" s="10"/>
      <c r="B516" s="10"/>
      <c r="C516" s="10"/>
      <c r="D516" s="10"/>
    </row>
    <row r="517" spans="1:4" ht="15.75" x14ac:dyDescent="0.25">
      <c r="A517" s="10"/>
      <c r="B517" s="10"/>
      <c r="C517" s="10"/>
      <c r="D517" s="10"/>
    </row>
    <row r="518" spans="1:4" ht="15.75" x14ac:dyDescent="0.25">
      <c r="A518" s="10"/>
      <c r="B518" s="10"/>
      <c r="C518" s="10"/>
      <c r="D518" s="10"/>
    </row>
    <row r="519" spans="1:4" ht="15.75" x14ac:dyDescent="0.25">
      <c r="A519" s="10"/>
      <c r="B519" s="10"/>
      <c r="C519" s="10"/>
      <c r="D519" s="10"/>
    </row>
    <row r="520" spans="1:4" ht="15.75" x14ac:dyDescent="0.25">
      <c r="A520" s="10"/>
      <c r="B520" s="10"/>
      <c r="C520" s="10"/>
      <c r="D520" s="10"/>
    </row>
    <row r="521" spans="1:4" ht="15.75" x14ac:dyDescent="0.25">
      <c r="A521" s="10"/>
      <c r="B521" s="10"/>
      <c r="C521" s="10"/>
      <c r="D521" s="10"/>
    </row>
    <row r="522" spans="1:4" ht="15.75" x14ac:dyDescent="0.25">
      <c r="A522" s="10"/>
      <c r="B522" s="10"/>
      <c r="C522" s="10"/>
      <c r="D522" s="10"/>
    </row>
    <row r="523" spans="1:4" ht="15.75" x14ac:dyDescent="0.25">
      <c r="A523" s="10"/>
      <c r="B523" s="10"/>
      <c r="C523" s="10"/>
      <c r="D523" s="10"/>
    </row>
    <row r="524" spans="1:4" ht="15.75" x14ac:dyDescent="0.25">
      <c r="A524" s="10"/>
      <c r="B524" s="10"/>
      <c r="C524" s="10"/>
      <c r="D524" s="10"/>
    </row>
    <row r="525" spans="1:4" ht="15.75" x14ac:dyDescent="0.25">
      <c r="A525" s="10"/>
      <c r="B525" s="10"/>
      <c r="C525" s="10"/>
      <c r="D525" s="10"/>
    </row>
    <row r="526" spans="1:4" ht="15.75" x14ac:dyDescent="0.25">
      <c r="A526" s="10"/>
      <c r="B526" s="10"/>
      <c r="C526" s="10"/>
      <c r="D526" s="10"/>
    </row>
    <row r="527" spans="1:4" ht="15.75" x14ac:dyDescent="0.25">
      <c r="A527" s="10"/>
      <c r="B527" s="10"/>
      <c r="C527" s="10"/>
      <c r="D527" s="10"/>
    </row>
    <row r="528" spans="1:4" ht="15.75" x14ac:dyDescent="0.25">
      <c r="A528" s="10"/>
      <c r="B528" s="10"/>
      <c r="C528" s="10"/>
      <c r="D528" s="10"/>
    </row>
    <row r="529" spans="1:4" ht="15.75" x14ac:dyDescent="0.25">
      <c r="A529" s="10"/>
      <c r="B529" s="10"/>
      <c r="C529" s="10"/>
      <c r="D529" s="10"/>
    </row>
    <row r="530" spans="1:4" ht="15.75" x14ac:dyDescent="0.25">
      <c r="A530" s="10"/>
      <c r="B530" s="10"/>
      <c r="C530" s="10"/>
      <c r="D530" s="10"/>
    </row>
    <row r="531" spans="1:4" ht="15.75" x14ac:dyDescent="0.25">
      <c r="A531" s="10"/>
      <c r="B531" s="10"/>
      <c r="C531" s="10"/>
      <c r="D531" s="10"/>
    </row>
    <row r="532" spans="1:4" ht="15.75" x14ac:dyDescent="0.25">
      <c r="A532" s="10"/>
      <c r="B532" s="10"/>
      <c r="C532" s="10"/>
      <c r="D532" s="10"/>
    </row>
    <row r="533" spans="1:4" ht="15.75" x14ac:dyDescent="0.25">
      <c r="A533" s="10"/>
      <c r="B533" s="10"/>
      <c r="C533" s="10"/>
      <c r="D533" s="10"/>
    </row>
    <row r="534" spans="1:4" ht="15.75" x14ac:dyDescent="0.25">
      <c r="A534" s="10"/>
      <c r="B534" s="10"/>
      <c r="C534" s="10"/>
      <c r="D534" s="10"/>
    </row>
    <row r="535" spans="1:4" ht="15.75" x14ac:dyDescent="0.25">
      <c r="A535" s="10"/>
      <c r="B535" s="10"/>
      <c r="C535" s="10"/>
      <c r="D535" s="10"/>
    </row>
    <row r="536" spans="1:4" ht="15.75" x14ac:dyDescent="0.25">
      <c r="A536" s="10"/>
      <c r="B536" s="10"/>
      <c r="C536" s="10"/>
      <c r="D536" s="10"/>
    </row>
    <row r="537" spans="1:4" ht="15.75" x14ac:dyDescent="0.25">
      <c r="A537" s="10"/>
      <c r="B537" s="10"/>
      <c r="C537" s="10"/>
      <c r="D537" s="10"/>
    </row>
    <row r="538" spans="1:4" ht="15.75" x14ac:dyDescent="0.25">
      <c r="A538" s="10"/>
      <c r="B538" s="10"/>
      <c r="C538" s="10"/>
      <c r="D538" s="10"/>
    </row>
    <row r="539" spans="1:4" ht="15.75" x14ac:dyDescent="0.25">
      <c r="A539" s="10"/>
      <c r="B539" s="10"/>
      <c r="C539" s="10"/>
      <c r="D539" s="10"/>
    </row>
    <row r="540" spans="1:4" ht="15.75" x14ac:dyDescent="0.25">
      <c r="A540" s="10"/>
      <c r="B540" s="10"/>
      <c r="C540" s="10"/>
      <c r="D540" s="10"/>
    </row>
    <row r="541" spans="1:4" ht="15.75" x14ac:dyDescent="0.25">
      <c r="A541" s="10"/>
      <c r="B541" s="10"/>
      <c r="C541" s="10"/>
      <c r="D541" s="10"/>
    </row>
    <row r="542" spans="1:4" ht="15.75" x14ac:dyDescent="0.25">
      <c r="A542" s="10"/>
      <c r="B542" s="10"/>
      <c r="C542" s="10"/>
      <c r="D542" s="10"/>
    </row>
    <row r="543" spans="1:4" ht="15.75" x14ac:dyDescent="0.25">
      <c r="A543" s="10"/>
      <c r="B543" s="10"/>
      <c r="C543" s="10"/>
      <c r="D543" s="10"/>
    </row>
    <row r="544" spans="1:4" ht="15.75" x14ac:dyDescent="0.25">
      <c r="A544" s="10"/>
      <c r="B544" s="10"/>
      <c r="C544" s="10"/>
      <c r="D544" s="10"/>
    </row>
    <row r="545" spans="1:4" ht="15.75" x14ac:dyDescent="0.25">
      <c r="A545" s="10"/>
      <c r="B545" s="10"/>
      <c r="C545" s="10"/>
      <c r="D545" s="10"/>
    </row>
    <row r="546" spans="1:4" ht="15.75" x14ac:dyDescent="0.25">
      <c r="A546" s="10"/>
      <c r="B546" s="10"/>
      <c r="C546" s="10"/>
      <c r="D546" s="10"/>
    </row>
    <row r="547" spans="1:4" ht="15.75" x14ac:dyDescent="0.25">
      <c r="A547" s="10"/>
      <c r="B547" s="10"/>
      <c r="C547" s="10"/>
      <c r="D547" s="10"/>
    </row>
    <row r="548" spans="1:4" ht="15.75" x14ac:dyDescent="0.25">
      <c r="A548" s="10"/>
      <c r="B548" s="10"/>
      <c r="C548" s="10"/>
      <c r="D548" s="10"/>
    </row>
    <row r="549" spans="1:4" ht="15.75" x14ac:dyDescent="0.25">
      <c r="A549" s="10"/>
      <c r="B549" s="10"/>
      <c r="C549" s="10"/>
      <c r="D549" s="10"/>
    </row>
    <row r="550" spans="1:4" ht="15.75" x14ac:dyDescent="0.25">
      <c r="A550" s="10"/>
      <c r="B550" s="10"/>
      <c r="C550" s="10"/>
      <c r="D550" s="10"/>
    </row>
    <row r="551" spans="1:4" ht="15.75" x14ac:dyDescent="0.25">
      <c r="A551" s="10"/>
      <c r="B551" s="10"/>
      <c r="C551" s="10"/>
      <c r="D551" s="10"/>
    </row>
    <row r="552" spans="1:4" ht="15.75" x14ac:dyDescent="0.25">
      <c r="A552" s="10"/>
      <c r="B552" s="10"/>
      <c r="C552" s="10"/>
      <c r="D552" s="10"/>
    </row>
    <row r="553" spans="1:4" ht="15.75" x14ac:dyDescent="0.25">
      <c r="A553" s="10"/>
      <c r="B553" s="10"/>
      <c r="C553" s="10"/>
      <c r="D553" s="10"/>
    </row>
    <row r="554" spans="1:4" ht="15.75" x14ac:dyDescent="0.25">
      <c r="A554" s="10"/>
      <c r="B554" s="10"/>
      <c r="C554" s="10"/>
      <c r="D554" s="10"/>
    </row>
    <row r="555" spans="1:4" ht="15.75" x14ac:dyDescent="0.25">
      <c r="A555" s="10"/>
      <c r="B555" s="10"/>
      <c r="C555" s="10"/>
      <c r="D555" s="10"/>
    </row>
    <row r="556" spans="1:4" ht="15.75" x14ac:dyDescent="0.25">
      <c r="A556" s="10"/>
      <c r="B556" s="10"/>
      <c r="C556" s="10"/>
      <c r="D556" s="10"/>
    </row>
    <row r="557" spans="1:4" ht="15.75" x14ac:dyDescent="0.25">
      <c r="A557" s="10"/>
      <c r="B557" s="10"/>
      <c r="C557" s="10"/>
      <c r="D557" s="10"/>
    </row>
    <row r="558" spans="1:4" ht="15.75" x14ac:dyDescent="0.25">
      <c r="A558" s="10"/>
      <c r="B558" s="10"/>
      <c r="C558" s="10"/>
      <c r="D558" s="10"/>
    </row>
    <row r="559" spans="1:4" ht="15.75" x14ac:dyDescent="0.25">
      <c r="A559" s="10"/>
      <c r="B559" s="10"/>
      <c r="C559" s="10"/>
      <c r="D559" s="10"/>
    </row>
    <row r="560" spans="1:4" ht="15.75" x14ac:dyDescent="0.25">
      <c r="A560" s="10"/>
      <c r="B560" s="10"/>
      <c r="C560" s="10"/>
      <c r="D560" s="10"/>
    </row>
    <row r="561" spans="1:4" ht="15.75" x14ac:dyDescent="0.25">
      <c r="A561" s="10"/>
      <c r="B561" s="10"/>
      <c r="C561" s="10"/>
      <c r="D561" s="10"/>
    </row>
    <row r="562" spans="1:4" ht="15.75" x14ac:dyDescent="0.25">
      <c r="A562" s="10"/>
      <c r="B562" s="10"/>
      <c r="C562" s="10"/>
      <c r="D562" s="10"/>
    </row>
    <row r="563" spans="1:4" ht="15.75" x14ac:dyDescent="0.25">
      <c r="A563" s="10"/>
      <c r="B563" s="10"/>
      <c r="C563" s="10"/>
      <c r="D563" s="10"/>
    </row>
    <row r="564" spans="1:4" ht="15.75" x14ac:dyDescent="0.25">
      <c r="A564" s="10"/>
      <c r="B564" s="10"/>
      <c r="C564" s="10"/>
      <c r="D564" s="10"/>
    </row>
    <row r="565" spans="1:4" ht="15.75" x14ac:dyDescent="0.25">
      <c r="A565" s="10"/>
      <c r="B565" s="10"/>
      <c r="C565" s="10"/>
      <c r="D565" s="10"/>
    </row>
    <row r="566" spans="1:4" ht="15.75" x14ac:dyDescent="0.25">
      <c r="A566" s="10"/>
      <c r="B566" s="10"/>
      <c r="C566" s="10"/>
      <c r="D566" s="10"/>
    </row>
    <row r="567" spans="1:4" ht="15.75" x14ac:dyDescent="0.25">
      <c r="A567" s="10"/>
      <c r="B567" s="10"/>
      <c r="C567" s="10"/>
      <c r="D567" s="10"/>
    </row>
    <row r="568" spans="1:4" ht="15.75" x14ac:dyDescent="0.25">
      <c r="A568" s="10"/>
      <c r="B568" s="10"/>
      <c r="C568" s="10"/>
      <c r="D568" s="10"/>
    </row>
    <row r="569" spans="1:4" ht="15.75" x14ac:dyDescent="0.25">
      <c r="A569" s="10"/>
      <c r="B569" s="10"/>
      <c r="C569" s="10"/>
      <c r="D569" s="10"/>
    </row>
    <row r="570" spans="1:4" ht="15.75" x14ac:dyDescent="0.25">
      <c r="A570" s="10"/>
      <c r="B570" s="10"/>
      <c r="C570" s="10"/>
      <c r="D570" s="10"/>
    </row>
  </sheetData>
  <customSheetViews>
    <customSheetView guid="{97BC22A8-B58B-481C-8855-8B457C940CFF}" scale="55" topLeftCell="A432">
      <selection sqref="A1:Q448"/>
      <pageMargins left="0.7" right="0.7" top="0.75" bottom="0.75" header="0.3" footer="0.3"/>
    </customSheetView>
    <customSheetView guid="{A6C8B772-8214-4925-AA3E-C2C914B4483C}" scale="55" topLeftCell="A432">
      <selection sqref="A1:Q448"/>
      <pageMargins left="0.7" right="0.7" top="0.75" bottom="0.75" header="0.3" footer="0.3"/>
    </customSheetView>
    <customSheetView guid="{93FC2456-1446-4A79-8F5E-702358567C0B}" scale="55" topLeftCell="A432">
      <selection sqref="A1:Q4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zoomScale="55" zoomScaleNormal="55" workbookViewId="0">
      <selection sqref="A1:A2"/>
    </sheetView>
  </sheetViews>
  <sheetFormatPr defaultRowHeight="15" x14ac:dyDescent="0.25"/>
  <cols>
    <col min="1" max="1" width="9.28515625" customWidth="1"/>
    <col min="2" max="2" width="58" customWidth="1"/>
    <col min="3" max="3" width="46.5703125" customWidth="1"/>
    <col min="4" max="4" width="86.140625" customWidth="1"/>
    <col min="5" max="5" width="78.28515625" customWidth="1"/>
    <col min="6" max="6" width="17.28515625" customWidth="1"/>
    <col min="7" max="7" width="24.140625" customWidth="1"/>
    <col min="8" max="8" width="14.42578125" customWidth="1"/>
  </cols>
  <sheetData>
    <row r="1" spans="1:8" ht="25.5" customHeight="1" x14ac:dyDescent="0.25">
      <c r="A1" s="146" t="s">
        <v>0</v>
      </c>
      <c r="B1" s="148" t="s">
        <v>2</v>
      </c>
      <c r="C1" s="149"/>
      <c r="D1" s="149"/>
      <c r="E1" s="150"/>
      <c r="F1" s="135" t="s">
        <v>122</v>
      </c>
      <c r="G1" s="135" t="s">
        <v>121</v>
      </c>
      <c r="H1" s="135" t="s">
        <v>3</v>
      </c>
    </row>
    <row r="2" spans="1:8" ht="116.25" customHeight="1" x14ac:dyDescent="0.25">
      <c r="A2" s="147"/>
      <c r="B2" s="118" t="s">
        <v>1210</v>
      </c>
      <c r="C2" s="117" t="s">
        <v>1219</v>
      </c>
      <c r="D2" s="80" t="s">
        <v>1211</v>
      </c>
      <c r="E2" s="80" t="s">
        <v>1212</v>
      </c>
      <c r="F2" s="136"/>
      <c r="G2" s="136"/>
      <c r="H2" s="136"/>
    </row>
    <row r="3" spans="1:8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2">
        <v>6</v>
      </c>
      <c r="G3" s="12">
        <v>7</v>
      </c>
      <c r="H3" s="11">
        <v>8</v>
      </c>
    </row>
    <row r="4" spans="1:8" ht="63" x14ac:dyDescent="0.25">
      <c r="A4" s="14" t="str">
        <f>'Реестр бюджетных рисков'!A10</f>
        <v>1.1.1</v>
      </c>
      <c r="B4" s="14" t="str">
        <f>'Реестр бюджетных рисков'!F10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4" s="14" t="str">
        <f>'Реестр бюджетных рисков'!G10</f>
        <v>да</v>
      </c>
      <c r="D4" s="14" t="str">
        <f>'Реестр бюджетных рисков'!H10</f>
        <v>Х</v>
      </c>
      <c r="E4" s="14" t="str">
        <f>'Реестр бюджетных рисков'!I10</f>
        <v>Несвоевременное формирование расчетов распределения субвенций</v>
      </c>
      <c r="F4" s="40">
        <v>10</v>
      </c>
      <c r="G4" s="14">
        <f>SUM(IF(B4="Х",0,30),IF(C4="да",30,15),IF(D4="Х",0,10),IF(E4="Х",0,F4))</f>
        <v>70</v>
      </c>
      <c r="H4" s="14" t="str">
        <f t="shared" ref="H4:H67" si="0">IF((SUM(IF(B4="Х",0,30),IF(C4="Х",0,30),IF(D4="Х",0,10),IF(E4="Х",0,F4)))&lt;=40,"Низкая",IF((SUM(IF(B4="Х",0,30),IF(C4="Х",0,30),IF(D4="Х",0,10),IF(E4="Х",0,F4)))&gt;=90,"Высокая","Средняя"))</f>
        <v>Средняя</v>
      </c>
    </row>
    <row r="5" spans="1:8" ht="63" x14ac:dyDescent="0.25">
      <c r="A5" s="14" t="str">
        <f>'Реестр бюджетных рисков'!A11</f>
        <v>1.1.2</v>
      </c>
      <c r="B5" s="14" t="str">
        <f>'Реестр бюджетных рисков'!F11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5" s="14" t="str">
        <f>'Реестр бюджетных рисков'!G11</f>
        <v>да</v>
      </c>
      <c r="D5" s="14" t="str">
        <f>'Реестр бюджетных рисков'!H11</f>
        <v>Х</v>
      </c>
      <c r="E5" s="14" t="str">
        <f>'Реестр бюджетных рисков'!I11</f>
        <v>Недостаточное обеспечение результативности, адресности и целевого характера использования бюджетных средств</v>
      </c>
      <c r="F5" s="40">
        <v>30</v>
      </c>
      <c r="G5" s="14">
        <f>SUM(IF(B5="Х",0,30),IF(C5="да",30,15),IF(D5="Х",0,10),IF(E5="Х",0,F5))</f>
        <v>90</v>
      </c>
      <c r="H5" s="14" t="str">
        <f t="shared" si="0"/>
        <v>Высокая</v>
      </c>
    </row>
    <row r="6" spans="1:8" ht="63" x14ac:dyDescent="0.25">
      <c r="A6" s="14" t="str">
        <f>'Реестр бюджетных рисков'!A12</f>
        <v>1.1.3</v>
      </c>
      <c r="B6" s="14" t="str">
        <f>'Реестр бюджетных рисков'!F12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6" s="14" t="str">
        <f>'Реестр бюджетных рисков'!G12</f>
        <v>да</v>
      </c>
      <c r="D6" s="14" t="str">
        <f>'Реестр бюджетных рисков'!H12</f>
        <v>Х</v>
      </c>
      <c r="E6" s="14" t="str">
        <f>'Реестр бюджетных рисков'!I12</f>
        <v>Увеличение количества изменений в СБР</v>
      </c>
      <c r="F6" s="40">
        <v>10</v>
      </c>
      <c r="G6" s="14">
        <f t="shared" ref="G6:G68" si="1">SUM(IF(B6="Х",0,30),IF(C6="да",30,15),IF(D6="Х",0,10),IF(E6="Х",0,F6))</f>
        <v>70</v>
      </c>
      <c r="H6" s="14" t="str">
        <f t="shared" si="0"/>
        <v>Средняя</v>
      </c>
    </row>
    <row r="7" spans="1:8" ht="63" x14ac:dyDescent="0.25">
      <c r="A7" s="14" t="str">
        <f>'Реестр бюджетных рисков'!A13</f>
        <v>1.2.1</v>
      </c>
      <c r="B7" s="14" t="str">
        <f>'Реестр бюджетных рисков'!F13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7" s="14" t="str">
        <f>'Реестр бюджетных рисков'!G13</f>
        <v>да</v>
      </c>
      <c r="D7" s="14" t="str">
        <f>'Реестр бюджетных рисков'!H13</f>
        <v>Х</v>
      </c>
      <c r="E7" s="14" t="str">
        <f>'Реестр бюджетных рисков'!I13</f>
        <v>Несвоевременное формирование распределений субвенций</v>
      </c>
      <c r="F7" s="40">
        <v>10</v>
      </c>
      <c r="G7" s="14">
        <f t="shared" si="1"/>
        <v>70</v>
      </c>
      <c r="H7" s="14" t="str">
        <f t="shared" si="0"/>
        <v>Средняя</v>
      </c>
    </row>
    <row r="8" spans="1:8" ht="63" x14ac:dyDescent="0.25">
      <c r="A8" s="14" t="str">
        <f>'Реестр бюджетных рисков'!A14</f>
        <v>1.2.2</v>
      </c>
      <c r="B8" s="14" t="str">
        <f>'Реестр бюджетных рисков'!F14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8" s="14" t="str">
        <f>'Реестр бюджетных рисков'!G14</f>
        <v>да</v>
      </c>
      <c r="D8" s="14" t="str">
        <f>'Реестр бюджетных рисков'!H14</f>
        <v>Х</v>
      </c>
      <c r="E8" s="14" t="str">
        <f>'Реестр бюджетных рисков'!I14</f>
        <v>Увеличение количества изменений в СБР</v>
      </c>
      <c r="F8" s="40">
        <v>10</v>
      </c>
      <c r="G8" s="14">
        <f t="shared" si="1"/>
        <v>70</v>
      </c>
      <c r="H8" s="14" t="str">
        <f t="shared" si="0"/>
        <v>Средняя</v>
      </c>
    </row>
    <row r="9" spans="1:8" ht="63" x14ac:dyDescent="0.25">
      <c r="A9" s="14" t="str">
        <f>'Реестр бюджетных рисков'!A15</f>
        <v>1.3.1</v>
      </c>
      <c r="B9" s="14" t="str">
        <f>'Реестр бюджетных рисков'!F15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9" s="14" t="str">
        <f>'Реестр бюджетных рисков'!G15</f>
        <v>да</v>
      </c>
      <c r="D9" s="14" t="str">
        <f>'Реестр бюджетных рисков'!H15</f>
        <v>Х</v>
      </c>
      <c r="E9" s="14" t="str">
        <f>'Реестр бюджетных рисков'!I15</f>
        <v>Несвоевременное формирование федерального закона о федеральном бюджете</v>
      </c>
      <c r="F9" s="40">
        <v>30</v>
      </c>
      <c r="G9" s="14">
        <f t="shared" si="1"/>
        <v>90</v>
      </c>
      <c r="H9" s="14" t="str">
        <f t="shared" si="0"/>
        <v>Высокая</v>
      </c>
    </row>
    <row r="10" spans="1:8" ht="63" x14ac:dyDescent="0.25">
      <c r="A10" s="14" t="str">
        <f>'Реестр бюджетных рисков'!A16</f>
        <v>1.3.2</v>
      </c>
      <c r="B10" s="14" t="str">
        <f>'Реестр бюджетных рисков'!F16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10" s="14" t="str">
        <f>'Реестр бюджетных рисков'!G16</f>
        <v>да</v>
      </c>
      <c r="D10" s="14" t="str">
        <f>'Реестр бюджетных рисков'!H16</f>
        <v>Х</v>
      </c>
      <c r="E10" s="14" t="str">
        <f>'Реестр бюджетных рисков'!I16</f>
        <v>Увеличение количества изменений в СБР</v>
      </c>
      <c r="F10" s="40">
        <v>10</v>
      </c>
      <c r="G10" s="14">
        <f t="shared" si="1"/>
        <v>70</v>
      </c>
      <c r="H10" s="14" t="str">
        <f t="shared" si="0"/>
        <v>Средняя</v>
      </c>
    </row>
    <row r="11" spans="1:8" ht="63" x14ac:dyDescent="0.25">
      <c r="A11" s="14" t="str">
        <f>'Реестр бюджетных рисков'!A17</f>
        <v>1.4.1</v>
      </c>
      <c r="B11" s="14" t="str">
        <f>'Реестр бюджетных рисков'!F17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11" s="14" t="str">
        <f>'Реестр бюджетных рисков'!G17</f>
        <v>да</v>
      </c>
      <c r="D11" s="14" t="str">
        <f>'Реестр бюджетных рисков'!H17</f>
        <v>Х</v>
      </c>
      <c r="E11" s="14" t="str">
        <f>'Реестр бюджетных рисков'!I17</f>
        <v>Несвоевременное формирование проектов распределения субвенций</v>
      </c>
      <c r="F11" s="40">
        <v>10</v>
      </c>
      <c r="G11" s="14">
        <f t="shared" si="1"/>
        <v>70</v>
      </c>
      <c r="H11" s="14" t="str">
        <f t="shared" si="0"/>
        <v>Средняя</v>
      </c>
    </row>
    <row r="12" spans="1:8" ht="15.75" x14ac:dyDescent="0.25">
      <c r="A12" s="14" t="str">
        <f>'Реестр бюджетных рисков'!A18</f>
        <v>1.5.1</v>
      </c>
      <c r="B12" s="14" t="str">
        <f>'Реестр бюджетных рисков'!F18</f>
        <v>Х</v>
      </c>
      <c r="C12" s="14" t="str">
        <f>'Реестр бюджетных рисков'!G18</f>
        <v>да</v>
      </c>
      <c r="D12" s="14" t="str">
        <f>'Реестр бюджетных рисков'!H18</f>
        <v>Х</v>
      </c>
      <c r="E12" s="14" t="str">
        <f>'Реестр бюджетных рисков'!I18</f>
        <v>Несвоевременное формирование ОБАС</v>
      </c>
      <c r="F12" s="40">
        <v>10</v>
      </c>
      <c r="G12" s="14">
        <f t="shared" si="1"/>
        <v>40</v>
      </c>
      <c r="H12" s="14" t="str">
        <f t="shared" si="0"/>
        <v>Низкая</v>
      </c>
    </row>
    <row r="13" spans="1:8" ht="15.75" x14ac:dyDescent="0.25">
      <c r="A13" s="14" t="str">
        <f>'Реестр бюджетных рисков'!A19</f>
        <v>1.6.1</v>
      </c>
      <c r="B13" s="14" t="str">
        <f>'Реестр бюджетных рисков'!F19</f>
        <v>Х</v>
      </c>
      <c r="C13" s="14" t="str">
        <f>'Реестр бюджетных рисков'!G19</f>
        <v>да</v>
      </c>
      <c r="D13" s="14" t="str">
        <f>'Реестр бюджетных рисков'!H19</f>
        <v>Х</v>
      </c>
      <c r="E13" s="14" t="str">
        <f>'Реестр бюджетных рисков'!I19</f>
        <v>Увеличение количества изменений в СБР</v>
      </c>
      <c r="F13" s="40">
        <v>10</v>
      </c>
      <c r="G13" s="14">
        <f t="shared" si="1"/>
        <v>40</v>
      </c>
      <c r="H13" s="14" t="str">
        <f t="shared" si="0"/>
        <v>Низкая</v>
      </c>
    </row>
    <row r="14" spans="1:8" ht="63" x14ac:dyDescent="0.25">
      <c r="A14" s="14" t="str">
        <f>'Реестр бюджетных рисков'!A20</f>
        <v>1.7.1</v>
      </c>
      <c r="B14" s="14" t="str">
        <f>'Реестр бюджетных рисков'!F20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14" s="14" t="str">
        <f>'Реестр бюджетных рисков'!G20</f>
        <v>да</v>
      </c>
      <c r="D14" s="14" t="str">
        <f>'Реестр бюджетных рисков'!H20</f>
        <v>Х</v>
      </c>
      <c r="E14" s="14" t="str">
        <f>'Реестр бюджетных рисков'!I20</f>
        <v>Несвоевременное формирование распределений МБТ</v>
      </c>
      <c r="F14" s="40">
        <v>10</v>
      </c>
      <c r="G14" s="14">
        <f t="shared" si="1"/>
        <v>70</v>
      </c>
      <c r="H14" s="14" t="str">
        <f t="shared" si="0"/>
        <v>Средняя</v>
      </c>
    </row>
    <row r="15" spans="1:8" ht="15.75" x14ac:dyDescent="0.25">
      <c r="A15" s="14" t="str">
        <f>'Реестр бюджетных рисков'!A21</f>
        <v>1.8.1</v>
      </c>
      <c r="B15" s="14" t="str">
        <f>'Реестр бюджетных рисков'!F21</f>
        <v>Х</v>
      </c>
      <c r="C15" s="14" t="str">
        <f>'Реестр бюджетных рисков'!G21</f>
        <v>да</v>
      </c>
      <c r="D15" s="14" t="str">
        <f>'Реестр бюджетных рисков'!H21</f>
        <v>Х</v>
      </c>
      <c r="E15" s="14" t="str">
        <f>'Реестр бюджетных рисков'!I21</f>
        <v>Увеличение количества изменений в СБР</v>
      </c>
      <c r="F15" s="40">
        <v>10</v>
      </c>
      <c r="G15" s="14">
        <f t="shared" si="1"/>
        <v>40</v>
      </c>
      <c r="H15" s="14" t="str">
        <f t="shared" si="0"/>
        <v>Низкая</v>
      </c>
    </row>
    <row r="16" spans="1:8" ht="78.75" x14ac:dyDescent="0.25">
      <c r="A16" s="14" t="str">
        <f>'Реестр бюджетных рисков'!A22</f>
        <v>1.9.1</v>
      </c>
      <c r="B16" s="14" t="str">
        <f>'Реестр бюджетных рисков'!F22</f>
        <v>Нарушения требований к формированию и представлению документов, необходимых для планирования и исполнения бюджета (показатели d3 разделов 1-3 и показатель d2 раздела 4 приложения 2, среднее значение)</v>
      </c>
      <c r="C16" s="14" t="str">
        <f>'Реестр бюджетных рисков'!G22</f>
        <v>да</v>
      </c>
      <c r="D16" s="14" t="str">
        <f>'Реестр бюджетных рисков'!H22</f>
        <v>Х</v>
      </c>
      <c r="E16" s="14" t="str">
        <f>'Реестр бюджетных рисков'!I22</f>
        <v>Несвоевременное формирование федерального закона о федеральном бюджете</v>
      </c>
      <c r="F16" s="40">
        <v>30</v>
      </c>
      <c r="G16" s="14">
        <f t="shared" si="1"/>
        <v>90</v>
      </c>
      <c r="H16" s="14" t="str">
        <f t="shared" si="0"/>
        <v>Высокая</v>
      </c>
    </row>
    <row r="17" spans="1:8" ht="15.75" x14ac:dyDescent="0.25">
      <c r="A17" s="14" t="str">
        <f>'Реестр бюджетных рисков'!A23</f>
        <v>1.10.1</v>
      </c>
      <c r="B17" s="14" t="str">
        <f>'Реестр бюджетных рисков'!F23</f>
        <v>Х</v>
      </c>
      <c r="C17" s="14" t="str">
        <f>'Реестр бюджетных рисков'!G23</f>
        <v>да</v>
      </c>
      <c r="D17" s="14" t="str">
        <f>'Реестр бюджетных рисков'!H23</f>
        <v>Х</v>
      </c>
      <c r="E17" s="14" t="str">
        <f>'Реестр бюджетных рисков'!I23</f>
        <v>Х</v>
      </c>
      <c r="F17" s="40">
        <v>0</v>
      </c>
      <c r="G17" s="14">
        <f t="shared" si="1"/>
        <v>30</v>
      </c>
      <c r="H17" s="14" t="str">
        <f t="shared" si="0"/>
        <v>Низкая</v>
      </c>
    </row>
    <row r="18" spans="1:8" ht="15.75" x14ac:dyDescent="0.25">
      <c r="A18" s="14" t="str">
        <f>'Реестр бюджетных рисков'!A24</f>
        <v>1.11.1</v>
      </c>
      <c r="B18" s="14" t="str">
        <f>'Реестр бюджетных рисков'!F24</f>
        <v>X</v>
      </c>
      <c r="C18" s="14" t="str">
        <f>'Реестр бюджетных рисков'!G24</f>
        <v>да</v>
      </c>
      <c r="D18" s="14" t="str">
        <f>'Реестр бюджетных рисков'!H24</f>
        <v>Х</v>
      </c>
      <c r="E18" s="14" t="str">
        <f>'Реестр бюджетных рисков'!I24</f>
        <v>Увеличение количества изменений в СБР</v>
      </c>
      <c r="F18" s="40">
        <v>10</v>
      </c>
      <c r="G18" s="14">
        <f t="shared" si="1"/>
        <v>70</v>
      </c>
      <c r="H18" s="14" t="str">
        <f t="shared" si="0"/>
        <v>Средняя</v>
      </c>
    </row>
    <row r="19" spans="1:8" ht="31.5" x14ac:dyDescent="0.25">
      <c r="A19" s="14" t="str">
        <f>'Реестр бюджетных рисков'!A25</f>
        <v>1.11.2</v>
      </c>
      <c r="B19" s="14" t="str">
        <f>'Реестр бюджетных рисков'!F25</f>
        <v>X</v>
      </c>
      <c r="C19" s="14" t="str">
        <f>'Реестр бюджетных рисков'!G25</f>
        <v>да</v>
      </c>
      <c r="D19" s="14" t="str">
        <f>'Реестр бюджетных рисков'!H25</f>
        <v>Х</v>
      </c>
      <c r="E19" s="14" t="str">
        <f>'Реестр бюджетных рисков'!I25</f>
        <v>Недостаточное обеспечение результативности, адресности и целевого характера использования бюджетных средств</v>
      </c>
      <c r="F19" s="40">
        <v>30</v>
      </c>
      <c r="G19" s="14">
        <f t="shared" si="1"/>
        <v>90</v>
      </c>
      <c r="H19" s="14" t="str">
        <f t="shared" si="0"/>
        <v>Высокая</v>
      </c>
    </row>
    <row r="20" spans="1:8" ht="15.75" x14ac:dyDescent="0.25">
      <c r="A20" s="14" t="str">
        <f>'Реестр бюджетных рисков'!A26</f>
        <v>1.12.1</v>
      </c>
      <c r="B20" s="14" t="str">
        <f>'Реестр бюджетных рисков'!F26</f>
        <v>Х</v>
      </c>
      <c r="C20" s="14" t="str">
        <f>'Реестр бюджетных рисков'!G26</f>
        <v>да</v>
      </c>
      <c r="D20" s="14" t="str">
        <f>'Реестр бюджетных рисков'!H26</f>
        <v>Х</v>
      </c>
      <c r="E20" s="14" t="str">
        <f>'Реестр бюджетных рисков'!I26</f>
        <v>Х</v>
      </c>
      <c r="F20" s="40">
        <v>0</v>
      </c>
      <c r="G20" s="14">
        <f t="shared" si="1"/>
        <v>30</v>
      </c>
      <c r="H20" s="14" t="str">
        <f t="shared" si="0"/>
        <v>Низкая</v>
      </c>
    </row>
    <row r="21" spans="1:8" ht="63" x14ac:dyDescent="0.25">
      <c r="A21" s="14" t="str">
        <f>'Реестр бюджетных рисков'!A27</f>
        <v>1.13.1</v>
      </c>
      <c r="B21" s="14" t="str">
        <f>'Реестр бюджетных рисков'!F27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1" s="14" t="str">
        <f>'Реестр бюджетных рисков'!G27</f>
        <v>да</v>
      </c>
      <c r="D21" s="14" t="str">
        <f>'Реестр бюджетных рисков'!H27</f>
        <v>Х</v>
      </c>
      <c r="E21" s="14" t="str">
        <f>'Реестр бюджетных рисков'!I27</f>
        <v>Несвоевременное формирование расчетов распределения иных МБТ</v>
      </c>
      <c r="F21" s="40">
        <v>10</v>
      </c>
      <c r="G21" s="14">
        <f t="shared" si="1"/>
        <v>70</v>
      </c>
      <c r="H21" s="14" t="str">
        <f t="shared" si="0"/>
        <v>Средняя</v>
      </c>
    </row>
    <row r="22" spans="1:8" ht="63" x14ac:dyDescent="0.25">
      <c r="A22" s="14" t="str">
        <f>'Реестр бюджетных рисков'!A28</f>
        <v>1.13.2</v>
      </c>
      <c r="B22" s="14" t="str">
        <f>'Реестр бюджетных рисков'!F28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2" s="14" t="str">
        <f>'Реестр бюджетных рисков'!G28</f>
        <v>да</v>
      </c>
      <c r="D22" s="14" t="str">
        <f>'Реестр бюджетных рисков'!H28</f>
        <v>Х</v>
      </c>
      <c r="E22" s="14" t="str">
        <f>'Реестр бюджетных рисков'!I28</f>
        <v>Недостаточное обеспечение результативности, адресности и целевого характера использования бюджетных средств</v>
      </c>
      <c r="F22" s="40">
        <v>30</v>
      </c>
      <c r="G22" s="14">
        <f t="shared" si="1"/>
        <v>90</v>
      </c>
      <c r="H22" s="14" t="str">
        <f t="shared" si="0"/>
        <v>Высокая</v>
      </c>
    </row>
    <row r="23" spans="1:8" ht="63" x14ac:dyDescent="0.25">
      <c r="A23" s="14" t="str">
        <f>'Реестр бюджетных рисков'!A29</f>
        <v>1.14.1</v>
      </c>
      <c r="B23" s="14" t="str">
        <f>'Реестр бюджетных рисков'!F29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3" s="14" t="str">
        <f>'Реестр бюджетных рисков'!G29</f>
        <v>да</v>
      </c>
      <c r="D23" s="14" t="str">
        <f>'Реестр бюджетных рисков'!H29</f>
        <v>Х</v>
      </c>
      <c r="E23" s="14" t="str">
        <f>'Реестр бюджетных рисков'!I29</f>
        <v>Несвоевременное формирование распределений МБТ</v>
      </c>
      <c r="F23" s="40">
        <v>10</v>
      </c>
      <c r="G23" s="14">
        <f t="shared" si="1"/>
        <v>70</v>
      </c>
      <c r="H23" s="14" t="str">
        <f t="shared" si="0"/>
        <v>Средняя</v>
      </c>
    </row>
    <row r="24" spans="1:8" ht="63" x14ac:dyDescent="0.25">
      <c r="A24" s="14" t="str">
        <f>'Реестр бюджетных рисков'!A30</f>
        <v>1.14.2</v>
      </c>
      <c r="B24" s="14" t="str">
        <f>'Реестр бюджетных рисков'!F30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4" s="14" t="str">
        <f>'Реестр бюджетных рисков'!G30</f>
        <v>да</v>
      </c>
      <c r="D24" s="14" t="str">
        <f>'Реестр бюджетных рисков'!H30</f>
        <v>Х</v>
      </c>
      <c r="E24" s="14" t="str">
        <f>'Реестр бюджетных рисков'!I30</f>
        <v>Увеличение количества изменений в СБР</v>
      </c>
      <c r="F24" s="40">
        <v>10</v>
      </c>
      <c r="G24" s="14">
        <f t="shared" si="1"/>
        <v>70</v>
      </c>
      <c r="H24" s="14" t="str">
        <f t="shared" si="0"/>
        <v>Средняя</v>
      </c>
    </row>
    <row r="25" spans="1:8" ht="63" x14ac:dyDescent="0.25">
      <c r="A25" s="14" t="str">
        <f>'Реестр бюджетных рисков'!A31</f>
        <v>1.15.1</v>
      </c>
      <c r="B25" s="14" t="str">
        <f>'Реестр бюджетных рисков'!F31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5" s="14" t="str">
        <f>'Реестр бюджетных рисков'!G31</f>
        <v>да</v>
      </c>
      <c r="D25" s="14" t="str">
        <f>'Реестр бюджетных рисков'!H31</f>
        <v>Х</v>
      </c>
      <c r="E25" s="14" t="str">
        <f>'Реестр бюджетных рисков'!I31</f>
        <v>Несвоевременное формирование федерального закона о федеральном бюджете</v>
      </c>
      <c r="F25" s="40">
        <v>30</v>
      </c>
      <c r="G25" s="14">
        <f t="shared" si="1"/>
        <v>90</v>
      </c>
      <c r="H25" s="14" t="str">
        <f t="shared" si="0"/>
        <v>Высокая</v>
      </c>
    </row>
    <row r="26" spans="1:8" ht="63" x14ac:dyDescent="0.25">
      <c r="A26" s="14" t="str">
        <f>'Реестр бюджетных рисков'!A32</f>
        <v>1.15.2</v>
      </c>
      <c r="B26" s="14" t="str">
        <f>'Реестр бюджетных рисков'!F32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26" s="14" t="str">
        <f>'Реестр бюджетных рисков'!G32</f>
        <v>да</v>
      </c>
      <c r="D26" s="14" t="str">
        <f>'Реестр бюджетных рисков'!H32</f>
        <v>Х</v>
      </c>
      <c r="E26" s="14" t="str">
        <f>'Реестр бюджетных рисков'!I32</f>
        <v>Увеличение количества изменений в СБР</v>
      </c>
      <c r="F26" s="40">
        <v>10</v>
      </c>
      <c r="G26" s="14">
        <f t="shared" si="1"/>
        <v>70</v>
      </c>
      <c r="H26" s="14" t="str">
        <f t="shared" si="0"/>
        <v>Средняя</v>
      </c>
    </row>
    <row r="27" spans="1:8" ht="31.5" x14ac:dyDescent="0.25">
      <c r="A27" s="14" t="str">
        <f>'Реестр бюджетных рисков'!A33</f>
        <v>2.1.1</v>
      </c>
      <c r="B27" s="14" t="str">
        <f>'Реестр бюджетных рисков'!F33</f>
        <v>Х</v>
      </c>
      <c r="C27" s="14" t="str">
        <f>'Реестр бюджетных рисков'!G33</f>
        <v>да</v>
      </c>
      <c r="D27" s="14" t="str">
        <f>'Реестр бюджетных рисков'!H33</f>
        <v>Х</v>
      </c>
      <c r="E27" s="14" t="str">
        <f>'Реестр бюджетных рисков'!I33</f>
        <v>Несвоевременное формирование федерального закона о федеральном бюджете</v>
      </c>
      <c r="F27" s="40">
        <v>30</v>
      </c>
      <c r="G27" s="14">
        <f t="shared" si="1"/>
        <v>60</v>
      </c>
      <c r="H27" s="14" t="str">
        <f t="shared" si="0"/>
        <v>Средняя</v>
      </c>
    </row>
    <row r="28" spans="1:8" ht="15.75" x14ac:dyDescent="0.25">
      <c r="A28" s="14" t="str">
        <f>'Реестр бюджетных рисков'!A34</f>
        <v>2.1.2</v>
      </c>
      <c r="B28" s="14" t="str">
        <f>'Реестр бюджетных рисков'!F34</f>
        <v>Х</v>
      </c>
      <c r="C28" s="14" t="str">
        <f>'Реестр бюджетных рисков'!G34</f>
        <v>да</v>
      </c>
      <c r="D28" s="14" t="str">
        <f>'Реестр бюджетных рисков'!H34</f>
        <v>Х</v>
      </c>
      <c r="E28" s="14" t="str">
        <f>'Реестр бюджетных рисков'!I34</f>
        <v>Х</v>
      </c>
      <c r="F28" s="40">
        <v>0</v>
      </c>
      <c r="G28" s="14">
        <f t="shared" si="1"/>
        <v>30</v>
      </c>
      <c r="H28" s="14" t="str">
        <f t="shared" si="0"/>
        <v>Низкая</v>
      </c>
    </row>
    <row r="29" spans="1:8" ht="31.5" x14ac:dyDescent="0.25">
      <c r="A29" s="14" t="str">
        <f>'Реестр бюджетных рисков'!A35</f>
        <v>2.2.1</v>
      </c>
      <c r="B29" s="14" t="str">
        <f>'Реестр бюджетных рисков'!F35</f>
        <v>Х</v>
      </c>
      <c r="C29" s="14" t="str">
        <f>'Реестр бюджетных рисков'!G35</f>
        <v>да</v>
      </c>
      <c r="D29" s="14" t="str">
        <f>'Реестр бюджетных рисков'!H35</f>
        <v>Х</v>
      </c>
      <c r="E29" s="14" t="str">
        <f>'Реестр бюджетных рисков'!I35</f>
        <v>Увеличение количества строк РРО, требующих доработки в рамках формирования федеральных законов о федеральном бюджете</v>
      </c>
      <c r="F29" s="40">
        <v>10</v>
      </c>
      <c r="G29" s="14">
        <f t="shared" si="1"/>
        <v>40</v>
      </c>
      <c r="H29" s="14" t="str">
        <f t="shared" si="0"/>
        <v>Низкая</v>
      </c>
    </row>
    <row r="30" spans="1:8" ht="31.5" x14ac:dyDescent="0.25">
      <c r="A30" s="14" t="str">
        <f>'Реестр бюджетных рисков'!A36</f>
        <v>2.2.2</v>
      </c>
      <c r="B30" s="14" t="str">
        <f>'Реестр бюджетных рисков'!F36</f>
        <v>Х</v>
      </c>
      <c r="C30" s="14" t="str">
        <f>'Реестр бюджетных рисков'!G36</f>
        <v>да</v>
      </c>
      <c r="D30" s="14" t="str">
        <f>'Реестр бюджетных рисков'!H36</f>
        <v>Х</v>
      </c>
      <c r="E30" s="14" t="str">
        <f>'Реестр бюджетных рисков'!I36</f>
        <v>Увеличение количества строк РРО, требующих доработки в рамках формирования федеральных законов о федеральном бюджете</v>
      </c>
      <c r="F30" s="40">
        <v>10</v>
      </c>
      <c r="G30" s="14">
        <f t="shared" si="1"/>
        <v>40</v>
      </c>
      <c r="H30" s="14" t="str">
        <f t="shared" si="0"/>
        <v>Низкая</v>
      </c>
    </row>
    <row r="31" spans="1:8" ht="31.5" x14ac:dyDescent="0.25">
      <c r="A31" s="14" t="str">
        <f>'Реестр бюджетных рисков'!A37</f>
        <v>2.3.1</v>
      </c>
      <c r="B31" s="14" t="str">
        <f>'Реестр бюджетных рисков'!F37</f>
        <v>Х</v>
      </c>
      <c r="C31" s="14" t="str">
        <f>'Реестр бюджетных рисков'!G37</f>
        <v>да</v>
      </c>
      <c r="D31" s="14" t="str">
        <f>'Реестр бюджетных рисков'!H37</f>
        <v>Х</v>
      </c>
      <c r="E31" s="14" t="str">
        <f>'Реестр бюджетных рисков'!I37</f>
        <v>Увеличение количества строк РРО, требующих доработки в рамках формирования федеральных законов о федеральном бюджете</v>
      </c>
      <c r="F31" s="40">
        <v>10</v>
      </c>
      <c r="G31" s="14">
        <f t="shared" si="1"/>
        <v>40</v>
      </c>
      <c r="H31" s="14" t="str">
        <f t="shared" si="0"/>
        <v>Низкая</v>
      </c>
    </row>
    <row r="32" spans="1:8" ht="78.75" x14ac:dyDescent="0.25">
      <c r="A32" s="14" t="str">
        <f>'Реестр бюджетных рисков'!A38</f>
        <v>3.1.1</v>
      </c>
      <c r="B32" s="14" t="str">
        <f>'Реестр бюджетных рисков'!F38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2" s="14" t="str">
        <f>'Реестр бюджетных рисков'!G38</f>
        <v>да</v>
      </c>
      <c r="D32" s="14" t="str">
        <f>'Реестр бюджетных рисков'!H38</f>
        <v>Наложение административного штрафа на должностных лиц в размере 10-30 тыс. рублей (ч. 1 ст. 15.15.7 КоАП)</v>
      </c>
      <c r="E32" s="14" t="str">
        <f>'Реестр бюджетных рисков'!I38</f>
        <v>Несвоевременное распределение бюджетных ассигнований</v>
      </c>
      <c r="F32" s="40">
        <v>10</v>
      </c>
      <c r="G32" s="14">
        <f t="shared" si="1"/>
        <v>80</v>
      </c>
      <c r="H32" s="14" t="str">
        <f t="shared" si="0"/>
        <v>Средняя</v>
      </c>
    </row>
    <row r="33" spans="1:8" ht="78.75" x14ac:dyDescent="0.25">
      <c r="A33" s="14" t="str">
        <f>'Реестр бюджетных рисков'!A39</f>
        <v>3.1.2</v>
      </c>
      <c r="B33" s="14" t="str">
        <f>'Реестр бюджетных рисков'!F39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3" s="14" t="str">
        <f>'Реестр бюджетных рисков'!G39</f>
        <v>да</v>
      </c>
      <c r="D33" s="14" t="str">
        <f>'Реестр бюджетных рисков'!H39</f>
        <v>Наложение административного штрафа на должностных лиц в размере 10-30 тыс. рублей (ч. 1 ст. 15.15.7 КоАП)</v>
      </c>
      <c r="E33" s="14" t="str">
        <f>'Реестр бюджетных рисков'!I39</f>
        <v>Увеличение количества изменений в СБР</v>
      </c>
      <c r="F33" s="40">
        <v>10</v>
      </c>
      <c r="G33" s="14">
        <f t="shared" si="1"/>
        <v>80</v>
      </c>
      <c r="H33" s="14" t="str">
        <f t="shared" si="0"/>
        <v>Средняя</v>
      </c>
    </row>
    <row r="34" spans="1:8" ht="78.75" x14ac:dyDescent="0.25">
      <c r="A34" s="14" t="str">
        <f>'Реестр бюджетных рисков'!A40</f>
        <v>3.1.3</v>
      </c>
      <c r="B34" s="14" t="str">
        <f>'Реестр бюджетных рисков'!F40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4" s="14" t="str">
        <f>'Реестр бюджетных рисков'!G40</f>
        <v>да</v>
      </c>
      <c r="D34" s="14" t="str">
        <f>'Реестр бюджетных рисков'!H40</f>
        <v>Наложение административного штрафа на должностных лиц в размере 10-30 тыс. рублей (ч. 1 ст. 15.15.7 КоАП)</v>
      </c>
      <c r="E34" s="14" t="str">
        <f>'Реестр бюджетных рисков'!I40</f>
        <v>Несвоевременное распределение бюджетных ассигнований</v>
      </c>
      <c r="F34" s="40">
        <v>10</v>
      </c>
      <c r="G34" s="14">
        <f t="shared" si="1"/>
        <v>80</v>
      </c>
      <c r="H34" s="14" t="str">
        <f t="shared" si="0"/>
        <v>Средняя</v>
      </c>
    </row>
    <row r="35" spans="1:8" ht="78.75" x14ac:dyDescent="0.25">
      <c r="A35" s="14" t="str">
        <f>'Реестр бюджетных рисков'!A41</f>
        <v>3.1.4</v>
      </c>
      <c r="B35" s="14" t="str">
        <f>'Реестр бюджетных рисков'!F41</f>
        <v>Качество подготовки ОБАС при формировании проекта федерального закона о федеральном бюджете на очередной финансовый год и плановый период (показатели е3 разделов 1-5 и показатель e1 раздела 6 приложения 2, среднее значение)</v>
      </c>
      <c r="C35" s="14" t="str">
        <f>'Реестр бюджетных рисков'!G41</f>
        <v>да</v>
      </c>
      <c r="D35" s="14" t="str">
        <f>'Реестр бюджетных рисков'!H41</f>
        <v>Наложение административного штрафа на должностных лиц в размере 10-30 тыс. рублей (ч. 1 ст. 15.15.7 КоАП)</v>
      </c>
      <c r="E35" s="14" t="str">
        <f>'Реестр бюджетных рисков'!I41</f>
        <v>Недостаточное обеспечение целевого характера использования бюджетных средств</v>
      </c>
      <c r="F35" s="40">
        <v>30</v>
      </c>
      <c r="G35" s="14">
        <f t="shared" si="1"/>
        <v>100</v>
      </c>
      <c r="H35" s="14" t="str">
        <f t="shared" si="0"/>
        <v>Высокая</v>
      </c>
    </row>
    <row r="36" spans="1:8" ht="31.5" x14ac:dyDescent="0.25">
      <c r="A36" s="14" t="str">
        <f>'Реестр бюджетных рисков'!A42</f>
        <v>3.2.1</v>
      </c>
      <c r="B36" s="14" t="str">
        <f>'Реестр бюджетных рисков'!F42</f>
        <v>Х</v>
      </c>
      <c r="C36" s="14" t="str">
        <f>'Реестр бюджетных рисков'!G42</f>
        <v>да</v>
      </c>
      <c r="D36" s="14" t="str">
        <f>'Реестр бюджетных рисков'!H42</f>
        <v>Наложение административного штрафа на должностных лиц в размере 10-30 тыс. рублей (ч. 1 ст. 15.15.7 КоАП)</v>
      </c>
      <c r="E36" s="14" t="str">
        <f>'Реестр бюджетных рисков'!I42</f>
        <v>Несвоевременное формирование федерального закона о внесении изменений в федеральный закон о федеральном бюджете</v>
      </c>
      <c r="F36" s="40">
        <v>30</v>
      </c>
      <c r="G36" s="14">
        <f t="shared" si="1"/>
        <v>70</v>
      </c>
      <c r="H36" s="14" t="str">
        <f t="shared" si="0"/>
        <v>Средняя</v>
      </c>
    </row>
    <row r="37" spans="1:8" ht="31.5" x14ac:dyDescent="0.25">
      <c r="A37" s="14" t="str">
        <f>'Реестр бюджетных рисков'!A43</f>
        <v>3.2.2</v>
      </c>
      <c r="B37" s="14" t="str">
        <f>'Реестр бюджетных рисков'!F43</f>
        <v>Х</v>
      </c>
      <c r="C37" s="14" t="str">
        <f>'Реестр бюджетных рисков'!G43</f>
        <v>да</v>
      </c>
      <c r="D37" s="14" t="str">
        <f>'Реестр бюджетных рисков'!H43</f>
        <v>Наложение административного штрафа на должностных лиц в размере 10-30 тыс. рублей (ч. 1 ст. 15.15.7 КоАП)</v>
      </c>
      <c r="E37" s="14" t="str">
        <f>'Реестр бюджетных рисков'!I43</f>
        <v>Увеличение количества изменений в СБР</v>
      </c>
      <c r="F37" s="40">
        <v>10</v>
      </c>
      <c r="G37" s="14">
        <f t="shared" si="1"/>
        <v>50</v>
      </c>
      <c r="H37" s="14" t="str">
        <f t="shared" si="0"/>
        <v>Средняя</v>
      </c>
    </row>
    <row r="38" spans="1:8" ht="31.5" x14ac:dyDescent="0.25">
      <c r="A38" s="14" t="str">
        <f>'Реестр бюджетных рисков'!A44</f>
        <v>3.2.3</v>
      </c>
      <c r="B38" s="14" t="str">
        <f>'Реестр бюджетных рисков'!F44</f>
        <v>Х</v>
      </c>
      <c r="C38" s="14" t="str">
        <f>'Реестр бюджетных рисков'!G44</f>
        <v>да</v>
      </c>
      <c r="D38" s="14" t="str">
        <f>'Реестр бюджетных рисков'!H44</f>
        <v>Наложение административного штрафа на должностных лиц в размере 10-30 тыс. рублей (ч. 1 ст. 15.15.7 КоАП)</v>
      </c>
      <c r="E38" s="14" t="str">
        <f>'Реестр бюджетных рисков'!I44</f>
        <v>Увеличение количества изменений в СБР</v>
      </c>
      <c r="F38" s="40">
        <v>10</v>
      </c>
      <c r="G38" s="14">
        <f t="shared" si="1"/>
        <v>50</v>
      </c>
      <c r="H38" s="14" t="str">
        <f t="shared" si="0"/>
        <v>Средняя</v>
      </c>
    </row>
    <row r="39" spans="1:8" ht="31.5" x14ac:dyDescent="0.25">
      <c r="A39" s="14" t="str">
        <f>'Реестр бюджетных рисков'!A45</f>
        <v>3.3.1</v>
      </c>
      <c r="B39" s="14" t="str">
        <f>'Реестр бюджетных рисков'!F45</f>
        <v>Доля исполнения СБР (показатели е1 разделов 1-5 приложения 2, среднее значение)</v>
      </c>
      <c r="C39" s="14" t="str">
        <f>'Реестр бюджетных рисков'!G45</f>
        <v>да</v>
      </c>
      <c r="D39" s="14" t="str">
        <f>'Реестр бюджетных рисков'!H45</f>
        <v>Наложение административного штрафа на должностных лиц в размере 10-30 тыс. рублей (ч. 1 ст. 15.15.7 КоАП)</v>
      </c>
      <c r="E39" s="14" t="str">
        <f>'Реестр бюджетных рисков'!I45</f>
        <v>Х</v>
      </c>
      <c r="F39" s="40">
        <v>0</v>
      </c>
      <c r="G39" s="14">
        <f t="shared" si="1"/>
        <v>70</v>
      </c>
      <c r="H39" s="14" t="str">
        <f t="shared" si="0"/>
        <v>Средняя</v>
      </c>
    </row>
    <row r="40" spans="1:8" ht="31.5" x14ac:dyDescent="0.25">
      <c r="A40" s="14" t="str">
        <f>'Реестр бюджетных рисков'!A46</f>
        <v>3.3.2</v>
      </c>
      <c r="B40" s="14" t="str">
        <f>'Реестр бюджетных рисков'!F46</f>
        <v>Доля исполнения СБР (показатели е1 разделов 1-5 приложения 2, среднее значение)</v>
      </c>
      <c r="C40" s="14" t="str">
        <f>'Реестр бюджетных рисков'!G46</f>
        <v>да</v>
      </c>
      <c r="D40" s="14" t="str">
        <f>'Реестр бюджетных рисков'!H46</f>
        <v>Наложение административного штрафа на должностных лиц в размере 10-30 тыс. рублей (ч. 1 ст. 15.15.7 КоАП)</v>
      </c>
      <c r="E40" s="14" t="str">
        <f>'Реестр бюджетных рисков'!I46</f>
        <v>Увеличение количества изменений в СБР</v>
      </c>
      <c r="F40" s="40">
        <v>10</v>
      </c>
      <c r="G40" s="14">
        <f t="shared" si="1"/>
        <v>80</v>
      </c>
      <c r="H40" s="14" t="str">
        <f t="shared" si="0"/>
        <v>Средняя</v>
      </c>
    </row>
    <row r="41" spans="1:8" ht="31.5" x14ac:dyDescent="0.25">
      <c r="A41" s="14" t="str">
        <f>'Реестр бюджетных рисков'!A47</f>
        <v>3.3.3</v>
      </c>
      <c r="B41" s="14" t="str">
        <f>'Реестр бюджетных рисков'!F47</f>
        <v>Доля исполнения СБР (показатели е1 разделов 1-5 приложения 2, среднее значение)</v>
      </c>
      <c r="C41" s="14" t="str">
        <f>'Реестр бюджетных рисков'!G47</f>
        <v>да</v>
      </c>
      <c r="D41" s="14" t="str">
        <f>'Реестр бюджетных рисков'!H47</f>
        <v>Наложение административного штрафа на должностных лиц в размере 10-30 тыс. рублей (ч. 1 ст. 15.15.7 КоАП)</v>
      </c>
      <c r="E41" s="14" t="str">
        <f>'Реестр бюджетных рисков'!I47</f>
        <v>Увеличение количества изменений в СБР</v>
      </c>
      <c r="F41" s="40">
        <v>10</v>
      </c>
      <c r="G41" s="14">
        <f t="shared" si="1"/>
        <v>80</v>
      </c>
      <c r="H41" s="14" t="str">
        <f t="shared" si="0"/>
        <v>Средняя</v>
      </c>
    </row>
    <row r="42" spans="1:8" ht="31.5" x14ac:dyDescent="0.25">
      <c r="A42" s="14" t="str">
        <f>'Реестр бюджетных рисков'!A48</f>
        <v>3.4.1</v>
      </c>
      <c r="B42" s="14" t="str">
        <f>'Реестр бюджетных рисков'!F48</f>
        <v>Х</v>
      </c>
      <c r="C42" s="14" t="str">
        <f>'Реестр бюджетных рисков'!G48</f>
        <v>да</v>
      </c>
      <c r="D42" s="14" t="str">
        <f>'Реестр бюджетных рисков'!H48</f>
        <v>Наложение административного штрафа на должностных лиц в размере 10-30 тыс. рублей (ч. 1 ст. 15.15.7 КоАП)</v>
      </c>
      <c r="E42" s="14" t="str">
        <f>'Реестр бюджетных рисков'!I48</f>
        <v>Увеличение количества изменений в СБР</v>
      </c>
      <c r="F42" s="40">
        <v>10</v>
      </c>
      <c r="G42" s="14">
        <f t="shared" si="1"/>
        <v>50</v>
      </c>
      <c r="H42" s="14" t="str">
        <f t="shared" si="0"/>
        <v>Средняя</v>
      </c>
    </row>
    <row r="43" spans="1:8" ht="31.5" x14ac:dyDescent="0.25">
      <c r="A43" s="14" t="str">
        <f>'Реестр бюджетных рисков'!A49</f>
        <v>3.4.2</v>
      </c>
      <c r="B43" s="14" t="str">
        <f>'Реестр бюджетных рисков'!F49</f>
        <v>Х</v>
      </c>
      <c r="C43" s="14" t="str">
        <f>'Реестр бюджетных рисков'!G49</f>
        <v>да</v>
      </c>
      <c r="D43" s="14" t="str">
        <f>'Реестр бюджетных рисков'!H49</f>
        <v>Наложение административного штрафа на должностных лиц в размере 10-30 тыс. рублей (ч. 1 ст. 15.15.7 КоАП)</v>
      </c>
      <c r="E43" s="14" t="str">
        <f>'Реестр бюджетных рисков'!I49</f>
        <v>Увеличение количества изменений в СБР</v>
      </c>
      <c r="F43" s="40">
        <v>10</v>
      </c>
      <c r="G43" s="14">
        <f t="shared" si="1"/>
        <v>50</v>
      </c>
      <c r="H43" s="14" t="str">
        <f t="shared" si="0"/>
        <v>Средняя</v>
      </c>
    </row>
    <row r="44" spans="1:8" ht="31.5" x14ac:dyDescent="0.25">
      <c r="A44" s="14" t="str">
        <f>'Реестр бюджетных рисков'!A50</f>
        <v>3.5.1</v>
      </c>
      <c r="B44" s="14" t="str">
        <f>'Реестр бюджетных рисков'!F50</f>
        <v>Х</v>
      </c>
      <c r="C44" s="14" t="str">
        <f>'Реестр бюджетных рисков'!G50</f>
        <v>да</v>
      </c>
      <c r="D44" s="14" t="str">
        <f>'Реестр бюджетных рисков'!H50</f>
        <v>Наложение административного штрафа на должностных лиц в размере 10-30 тыс. рублей (ч. 1 ст. 15.15.7 КоАП)</v>
      </c>
      <c r="E44" s="14" t="str">
        <f>'Реестр бюджетных рисков'!I50</f>
        <v>Увеличение количества изменений в СБР</v>
      </c>
      <c r="F44" s="40">
        <v>10</v>
      </c>
      <c r="G44" s="14">
        <f t="shared" si="1"/>
        <v>50</v>
      </c>
      <c r="H44" s="14" t="str">
        <f t="shared" si="0"/>
        <v>Средняя</v>
      </c>
    </row>
    <row r="45" spans="1:8" ht="15.75" x14ac:dyDescent="0.25">
      <c r="A45" s="14" t="str">
        <f>'Реестр бюджетных рисков'!A51</f>
        <v>4.1.1</v>
      </c>
      <c r="B45" s="14" t="str">
        <f>'Реестр бюджетных рисков'!F51</f>
        <v>Х</v>
      </c>
      <c r="C45" s="14" t="str">
        <f>'Реестр бюджетных рисков'!G51</f>
        <v>да</v>
      </c>
      <c r="D45" s="14" t="str">
        <f>'Реестр бюджетных рисков'!H51</f>
        <v>Х</v>
      </c>
      <c r="E45" s="14" t="str">
        <f>'Реестр бюджетных рисков'!I51</f>
        <v>Искажение показателей консолидированной бюджетной отчетности</v>
      </c>
      <c r="F45" s="40">
        <v>30</v>
      </c>
      <c r="G45" s="14">
        <f t="shared" si="1"/>
        <v>60</v>
      </c>
      <c r="H45" s="14" t="str">
        <f t="shared" si="0"/>
        <v>Средняя</v>
      </c>
    </row>
    <row r="46" spans="1:8" ht="15.75" x14ac:dyDescent="0.25">
      <c r="A46" s="14" t="str">
        <f>'Реестр бюджетных рисков'!A52</f>
        <v>4.2.1</v>
      </c>
      <c r="B46" s="14" t="str">
        <f>'Реестр бюджетных рисков'!F52</f>
        <v>Х</v>
      </c>
      <c r="C46" s="14" t="str">
        <f>'Реестр бюджетных рисков'!G52</f>
        <v>да</v>
      </c>
      <c r="D46" s="14" t="str">
        <f>'Реестр бюджетных рисков'!H52</f>
        <v>Х</v>
      </c>
      <c r="E46" s="14" t="str">
        <f>'Реестр бюджетных рисков'!I52</f>
        <v>Необеспечение принципа сбалансированности бюджета</v>
      </c>
      <c r="F46" s="40">
        <v>30</v>
      </c>
      <c r="G46" s="14">
        <f t="shared" si="1"/>
        <v>60</v>
      </c>
      <c r="H46" s="14" t="str">
        <f t="shared" si="0"/>
        <v>Средняя</v>
      </c>
    </row>
    <row r="47" spans="1:8" ht="15.75" x14ac:dyDescent="0.25">
      <c r="A47" s="14" t="str">
        <f>'Реестр бюджетных рисков'!A53</f>
        <v>4.2.2</v>
      </c>
      <c r="B47" s="14" t="str">
        <f>'Реестр бюджетных рисков'!F53</f>
        <v>Х</v>
      </c>
      <c r="C47" s="14" t="str">
        <f>'Реестр бюджетных рисков'!G53</f>
        <v>да</v>
      </c>
      <c r="D47" s="14" t="str">
        <f>'Реестр бюджетных рисков'!H53</f>
        <v>Х</v>
      </c>
      <c r="E47" s="14" t="str">
        <f>'Реестр бюджетных рисков'!I53</f>
        <v>Необеспечение принципа сбалансированности бюджета</v>
      </c>
      <c r="F47" s="40">
        <v>30</v>
      </c>
      <c r="G47" s="14">
        <f t="shared" si="1"/>
        <v>60</v>
      </c>
      <c r="H47" s="14" t="str">
        <f t="shared" si="0"/>
        <v>Средняя</v>
      </c>
    </row>
    <row r="48" spans="1:8" ht="15.75" x14ac:dyDescent="0.25">
      <c r="A48" s="14" t="str">
        <f>'Реестр бюджетных рисков'!A54</f>
        <v>4.2.3</v>
      </c>
      <c r="B48" s="14" t="str">
        <f>'Реестр бюджетных рисков'!F54</f>
        <v>Х</v>
      </c>
      <c r="C48" s="14" t="str">
        <f>'Реестр бюджетных рисков'!G54</f>
        <v>да</v>
      </c>
      <c r="D48" s="14" t="str">
        <f>'Реестр бюджетных рисков'!H54</f>
        <v>Х</v>
      </c>
      <c r="E48" s="14" t="str">
        <f>'Реестр бюджетных рисков'!I54</f>
        <v>Необеспечение принципа сбалансированности бюджета</v>
      </c>
      <c r="F48" s="40">
        <v>30</v>
      </c>
      <c r="G48" s="14">
        <f t="shared" si="1"/>
        <v>60</v>
      </c>
      <c r="H48" s="14" t="str">
        <f t="shared" si="0"/>
        <v>Средняя</v>
      </c>
    </row>
    <row r="49" spans="1:8" ht="15.75" x14ac:dyDescent="0.25">
      <c r="A49" s="14" t="str">
        <f>'Реестр бюджетных рисков'!A55</f>
        <v>4.3.1</v>
      </c>
      <c r="B49" s="14" t="str">
        <f>'Реестр бюджетных рисков'!F55</f>
        <v>Х</v>
      </c>
      <c r="C49" s="14" t="str">
        <f>'Реестр бюджетных рисков'!G55</f>
        <v>да</v>
      </c>
      <c r="D49" s="14" t="str">
        <f>'Реестр бюджетных рисков'!H55</f>
        <v>Х</v>
      </c>
      <c r="E49" s="14" t="str">
        <f>'Реестр бюджетных рисков'!I55</f>
        <v>Необеспечение принципа сбалансированности бюджета</v>
      </c>
      <c r="F49" s="40">
        <v>30</v>
      </c>
      <c r="G49" s="14">
        <f t="shared" si="1"/>
        <v>60</v>
      </c>
      <c r="H49" s="14" t="str">
        <f t="shared" si="0"/>
        <v>Средняя</v>
      </c>
    </row>
    <row r="50" spans="1:8" ht="15.75" x14ac:dyDescent="0.25">
      <c r="A50" s="14" t="str">
        <f>'Реестр бюджетных рисков'!A56</f>
        <v>4.3.2</v>
      </c>
      <c r="B50" s="14" t="str">
        <f>'Реестр бюджетных рисков'!F56</f>
        <v>Х</v>
      </c>
      <c r="C50" s="14" t="str">
        <f>'Реестр бюджетных рисков'!G56</f>
        <v>да</v>
      </c>
      <c r="D50" s="14" t="str">
        <f>'Реестр бюджетных рисков'!H56</f>
        <v>Х</v>
      </c>
      <c r="E50" s="14" t="str">
        <f>'Реестр бюджетных рисков'!I56</f>
        <v>Необеспечение принципа сбалансированности бюджета</v>
      </c>
      <c r="F50" s="40">
        <v>30</v>
      </c>
      <c r="G50" s="14">
        <f t="shared" si="1"/>
        <v>60</v>
      </c>
      <c r="H50" s="14" t="str">
        <f t="shared" si="0"/>
        <v>Средняя</v>
      </c>
    </row>
    <row r="51" spans="1:8" ht="15.75" x14ac:dyDescent="0.25">
      <c r="A51" s="14" t="str">
        <f>'Реестр бюджетных рисков'!A57</f>
        <v>4.3.3</v>
      </c>
      <c r="B51" s="14" t="str">
        <f>'Реестр бюджетных рисков'!F57</f>
        <v>Х</v>
      </c>
      <c r="C51" s="14" t="str">
        <f>'Реестр бюджетных рисков'!G57</f>
        <v>да</v>
      </c>
      <c r="D51" s="14" t="str">
        <f>'Реестр бюджетных рисков'!H57</f>
        <v>Х</v>
      </c>
      <c r="E51" s="14" t="str">
        <f>'Реестр бюджетных рисков'!I57</f>
        <v>Необеспечение принципа сбалансированности бюджета</v>
      </c>
      <c r="F51" s="40">
        <v>30</v>
      </c>
      <c r="G51" s="14">
        <f t="shared" si="1"/>
        <v>60</v>
      </c>
      <c r="H51" s="14" t="str">
        <f t="shared" si="0"/>
        <v>Средняя</v>
      </c>
    </row>
    <row r="52" spans="1:8" ht="15.75" x14ac:dyDescent="0.25">
      <c r="A52" s="14" t="str">
        <f>'Реестр бюджетных рисков'!A58</f>
        <v>4.4.1</v>
      </c>
      <c r="B52" s="14" t="str">
        <f>'Реестр бюджетных рисков'!F58</f>
        <v>Х</v>
      </c>
      <c r="C52" s="14" t="str">
        <f>'Реестр бюджетных рисков'!G58</f>
        <v>да</v>
      </c>
      <c r="D52" s="14" t="str">
        <f>'Реестр бюджетных рисков'!H58</f>
        <v>Х</v>
      </c>
      <c r="E52" s="14" t="str">
        <f>'Реестр бюджетных рисков'!I58</f>
        <v>Необеспечение принципа сбалансированности бюджета</v>
      </c>
      <c r="F52" s="40">
        <v>30</v>
      </c>
      <c r="G52" s="14">
        <f t="shared" si="1"/>
        <v>60</v>
      </c>
      <c r="H52" s="14" t="str">
        <f t="shared" si="0"/>
        <v>Средняя</v>
      </c>
    </row>
    <row r="53" spans="1:8" ht="15.75" x14ac:dyDescent="0.25">
      <c r="A53" s="14" t="str">
        <f>'Реестр бюджетных рисков'!A59</f>
        <v>4.4.2</v>
      </c>
      <c r="B53" s="14" t="str">
        <f>'Реестр бюджетных рисков'!F59</f>
        <v>Х</v>
      </c>
      <c r="C53" s="14" t="str">
        <f>'Реестр бюджетных рисков'!G59</f>
        <v>да</v>
      </c>
      <c r="D53" s="14" t="str">
        <f>'Реестр бюджетных рисков'!H59</f>
        <v>Х</v>
      </c>
      <c r="E53" s="14" t="str">
        <f>'Реестр бюджетных рисков'!I59</f>
        <v>Необеспечение принципа сбалансированности бюджета</v>
      </c>
      <c r="F53" s="40">
        <v>30</v>
      </c>
      <c r="G53" s="14">
        <f t="shared" si="1"/>
        <v>60</v>
      </c>
      <c r="H53" s="14" t="str">
        <f t="shared" si="0"/>
        <v>Средняя</v>
      </c>
    </row>
    <row r="54" spans="1:8" ht="15.75" x14ac:dyDescent="0.25">
      <c r="A54" s="14" t="str">
        <f>'Реестр бюджетных рисков'!A60</f>
        <v>4.4.3</v>
      </c>
      <c r="B54" s="14" t="str">
        <f>'Реестр бюджетных рисков'!F60</f>
        <v>Х</v>
      </c>
      <c r="C54" s="14" t="str">
        <f>'Реестр бюджетных рисков'!G60</f>
        <v>да</v>
      </c>
      <c r="D54" s="14" t="str">
        <f>'Реестр бюджетных рисков'!H60</f>
        <v>Х</v>
      </c>
      <c r="E54" s="14" t="str">
        <f>'Реестр бюджетных рисков'!I60</f>
        <v>Необеспечение принципа сбалансированности бюджета</v>
      </c>
      <c r="F54" s="40">
        <v>30</v>
      </c>
      <c r="G54" s="14">
        <f t="shared" si="1"/>
        <v>60</v>
      </c>
      <c r="H54" s="14" t="str">
        <f t="shared" si="0"/>
        <v>Средняя</v>
      </c>
    </row>
    <row r="55" spans="1:8" ht="15.75" x14ac:dyDescent="0.25">
      <c r="A55" s="14" t="str">
        <f>'Реестр бюджетных рисков'!A61</f>
        <v>4.5.1</v>
      </c>
      <c r="B55" s="14" t="str">
        <f>'Реестр бюджетных рисков'!F61</f>
        <v>Х</v>
      </c>
      <c r="C55" s="14" t="str">
        <f>'Реестр бюджетных рисков'!G61</f>
        <v>да</v>
      </c>
      <c r="D55" s="14" t="str">
        <f>'Реестр бюджетных рисков'!H61</f>
        <v>Х</v>
      </c>
      <c r="E55" s="14" t="str">
        <f>'Реестр бюджетных рисков'!I61</f>
        <v>Необеспечение принципа сбалансированности бюджета</v>
      </c>
      <c r="F55" s="40">
        <v>30</v>
      </c>
      <c r="G55" s="14">
        <f t="shared" si="1"/>
        <v>60</v>
      </c>
      <c r="H55" s="14" t="str">
        <f t="shared" si="0"/>
        <v>Средняя</v>
      </c>
    </row>
    <row r="56" spans="1:8" ht="15.75" x14ac:dyDescent="0.25">
      <c r="A56" s="14" t="str">
        <f>'Реестр бюджетных рисков'!A62</f>
        <v>4.5.2</v>
      </c>
      <c r="B56" s="14" t="str">
        <f>'Реестр бюджетных рисков'!F62</f>
        <v>Х</v>
      </c>
      <c r="C56" s="14" t="str">
        <f>'Реестр бюджетных рисков'!G62</f>
        <v>да</v>
      </c>
      <c r="D56" s="14" t="str">
        <f>'Реестр бюджетных рисков'!H62</f>
        <v>Х</v>
      </c>
      <c r="E56" s="14" t="str">
        <f>'Реестр бюджетных рисков'!I62</f>
        <v>Необеспечение принципа сбалансированности бюджета</v>
      </c>
      <c r="F56" s="40">
        <v>30</v>
      </c>
      <c r="G56" s="14">
        <f t="shared" si="1"/>
        <v>60</v>
      </c>
      <c r="H56" s="14" t="str">
        <f t="shared" si="0"/>
        <v>Средняя</v>
      </c>
    </row>
    <row r="57" spans="1:8" ht="15.75" x14ac:dyDescent="0.25">
      <c r="A57" s="14" t="str">
        <f>'Реестр бюджетных рисков'!A63</f>
        <v>4.6.1</v>
      </c>
      <c r="B57" s="14" t="str">
        <f>'Реестр бюджетных рисков'!F63</f>
        <v>Х</v>
      </c>
      <c r="C57" s="14" t="str">
        <f>'Реестр бюджетных рисков'!G63</f>
        <v>да</v>
      </c>
      <c r="D57" s="14" t="str">
        <f>'Реестр бюджетных рисков'!H63</f>
        <v>Х</v>
      </c>
      <c r="E57" s="14" t="str">
        <f>'Реестр бюджетных рисков'!I63</f>
        <v>Необеспечение принципа сбалансированности бюджета</v>
      </c>
      <c r="F57" s="40">
        <v>30</v>
      </c>
      <c r="G57" s="14">
        <f t="shared" si="1"/>
        <v>60</v>
      </c>
      <c r="H57" s="14" t="str">
        <f t="shared" si="0"/>
        <v>Средняя</v>
      </c>
    </row>
    <row r="58" spans="1:8" ht="15.75" x14ac:dyDescent="0.25">
      <c r="A58" s="14" t="str">
        <f>'Реестр бюджетных рисков'!A64</f>
        <v>5.1.1</v>
      </c>
      <c r="B58" s="14" t="str">
        <f>'Реестр бюджетных рисков'!F64</f>
        <v>Х</v>
      </c>
      <c r="C58" s="14" t="str">
        <f>'Реестр бюджетных рисков'!G64</f>
        <v>да</v>
      </c>
      <c r="D58" s="14" t="str">
        <f>'Реестр бюджетных рисков'!H64</f>
        <v>Х</v>
      </c>
      <c r="E58" s="14" t="str">
        <f>'Реестр бюджетных рисков'!I64</f>
        <v>Искажение показателей консолидированной бюджетной отчетности</v>
      </c>
      <c r="F58" s="40">
        <v>30</v>
      </c>
      <c r="G58" s="14">
        <f t="shared" si="1"/>
        <v>60</v>
      </c>
      <c r="H58" s="14" t="str">
        <f t="shared" si="0"/>
        <v>Средняя</v>
      </c>
    </row>
    <row r="59" spans="1:8" ht="15.75" x14ac:dyDescent="0.25">
      <c r="A59" s="14" t="str">
        <f>'Реестр бюджетных рисков'!A65</f>
        <v>5.2.1</v>
      </c>
      <c r="B59" s="14" t="str">
        <f>'Реестр бюджетных рисков'!F65</f>
        <v>Х</v>
      </c>
      <c r="C59" s="14" t="str">
        <f>'Реестр бюджетных рисков'!G65</f>
        <v>да</v>
      </c>
      <c r="D59" s="14" t="str">
        <f>'Реестр бюджетных рисков'!H65</f>
        <v>Х</v>
      </c>
      <c r="E59" s="14" t="str">
        <f>'Реестр бюджетных рисков'!I65</f>
        <v>Необеспечение принципа сбалансированности бюджета</v>
      </c>
      <c r="F59" s="40">
        <v>30</v>
      </c>
      <c r="G59" s="14">
        <f t="shared" si="1"/>
        <v>60</v>
      </c>
      <c r="H59" s="14" t="str">
        <f t="shared" si="0"/>
        <v>Средняя</v>
      </c>
    </row>
    <row r="60" spans="1:8" ht="15.75" x14ac:dyDescent="0.25">
      <c r="A60" s="14" t="str">
        <f>'Реестр бюджетных рисков'!A66</f>
        <v>5.2.2</v>
      </c>
      <c r="B60" s="14" t="str">
        <f>'Реестр бюджетных рисков'!F66</f>
        <v>Х</v>
      </c>
      <c r="C60" s="14" t="str">
        <f>'Реестр бюджетных рисков'!G66</f>
        <v>да</v>
      </c>
      <c r="D60" s="14" t="str">
        <f>'Реестр бюджетных рисков'!H66</f>
        <v>Х</v>
      </c>
      <c r="E60" s="14" t="str">
        <f>'Реестр бюджетных рисков'!I66</f>
        <v>Необеспечение принципа сбалансированности бюджета</v>
      </c>
      <c r="F60" s="40">
        <v>30</v>
      </c>
      <c r="G60" s="14">
        <f t="shared" si="1"/>
        <v>60</v>
      </c>
      <c r="H60" s="14" t="str">
        <f t="shared" si="0"/>
        <v>Средняя</v>
      </c>
    </row>
    <row r="61" spans="1:8" ht="15.75" x14ac:dyDescent="0.25">
      <c r="A61" s="14" t="str">
        <f>'Реестр бюджетных рисков'!A67</f>
        <v>5.2.3</v>
      </c>
      <c r="B61" s="14" t="str">
        <f>'Реестр бюджетных рисков'!F67</f>
        <v>Х</v>
      </c>
      <c r="C61" s="14" t="str">
        <f>'Реестр бюджетных рисков'!G67</f>
        <v>да</v>
      </c>
      <c r="D61" s="14" t="str">
        <f>'Реестр бюджетных рисков'!H67</f>
        <v>Х</v>
      </c>
      <c r="E61" s="14" t="str">
        <f>'Реестр бюджетных рисков'!I67</f>
        <v>Необеспечение принципа сбалансированности бюджета</v>
      </c>
      <c r="F61" s="40">
        <v>30</v>
      </c>
      <c r="G61" s="14">
        <f t="shared" si="1"/>
        <v>60</v>
      </c>
      <c r="H61" s="14" t="str">
        <f t="shared" si="0"/>
        <v>Средняя</v>
      </c>
    </row>
    <row r="62" spans="1:8" ht="15.75" x14ac:dyDescent="0.25">
      <c r="A62" s="14" t="str">
        <f>'Реестр бюджетных рисков'!A68</f>
        <v>5.2.4</v>
      </c>
      <c r="B62" s="14" t="str">
        <f>'Реестр бюджетных рисков'!F68</f>
        <v>Х</v>
      </c>
      <c r="C62" s="14" t="str">
        <f>'Реестр бюджетных рисков'!G68</f>
        <v>да</v>
      </c>
      <c r="D62" s="14" t="str">
        <f>'Реестр бюджетных рисков'!H68</f>
        <v>Х</v>
      </c>
      <c r="E62" s="14" t="str">
        <f>'Реестр бюджетных рисков'!I68</f>
        <v>Необеспечение принципа сбалансированности бюджета</v>
      </c>
      <c r="F62" s="40">
        <v>30</v>
      </c>
      <c r="G62" s="14">
        <f t="shared" si="1"/>
        <v>60</v>
      </c>
      <c r="H62" s="14" t="str">
        <f t="shared" si="0"/>
        <v>Средняя</v>
      </c>
    </row>
    <row r="63" spans="1:8" ht="15.75" x14ac:dyDescent="0.25">
      <c r="A63" s="14" t="str">
        <f>'Реестр бюджетных рисков'!A69</f>
        <v>5.3.1</v>
      </c>
      <c r="B63" s="14" t="str">
        <f>'Реестр бюджетных рисков'!F69</f>
        <v>Х</v>
      </c>
      <c r="C63" s="14" t="str">
        <f>'Реестр бюджетных рисков'!G69</f>
        <v>да</v>
      </c>
      <c r="D63" s="14" t="str">
        <f>'Реестр бюджетных рисков'!H69</f>
        <v>Х</v>
      </c>
      <c r="E63" s="14" t="str">
        <f>'Реестр бюджетных рисков'!I69</f>
        <v>Необеспечение принципа сбалансированности бюджета</v>
      </c>
      <c r="F63" s="40">
        <v>30</v>
      </c>
      <c r="G63" s="14">
        <f t="shared" si="1"/>
        <v>60</v>
      </c>
      <c r="H63" s="14" t="str">
        <f t="shared" si="0"/>
        <v>Средняя</v>
      </c>
    </row>
    <row r="64" spans="1:8" ht="15.75" x14ac:dyDescent="0.25">
      <c r="A64" s="14" t="str">
        <f>'Реестр бюджетных рисков'!A70</f>
        <v>5.3.2</v>
      </c>
      <c r="B64" s="14" t="str">
        <f>'Реестр бюджетных рисков'!F70</f>
        <v>Х</v>
      </c>
      <c r="C64" s="14" t="str">
        <f>'Реестр бюджетных рисков'!G70</f>
        <v>да</v>
      </c>
      <c r="D64" s="14" t="str">
        <f>'Реестр бюджетных рисков'!H70</f>
        <v>Х</v>
      </c>
      <c r="E64" s="14" t="str">
        <f>'Реестр бюджетных рисков'!I70</f>
        <v>Необеспечение принципа сбалансированности бюджета</v>
      </c>
      <c r="F64" s="40">
        <v>30</v>
      </c>
      <c r="G64" s="14">
        <f t="shared" si="1"/>
        <v>60</v>
      </c>
      <c r="H64" s="14" t="str">
        <f t="shared" si="0"/>
        <v>Средняя</v>
      </c>
    </row>
    <row r="65" spans="1:8" ht="15.75" x14ac:dyDescent="0.25">
      <c r="A65" s="14" t="str">
        <f>'Реестр бюджетных рисков'!A71</f>
        <v>5.3.3</v>
      </c>
      <c r="B65" s="14" t="str">
        <f>'Реестр бюджетных рисков'!F71</f>
        <v>Х</v>
      </c>
      <c r="C65" s="14" t="str">
        <f>'Реестр бюджетных рисков'!G71</f>
        <v>да</v>
      </c>
      <c r="D65" s="14" t="str">
        <f>'Реестр бюджетных рисков'!H71</f>
        <v>Х</v>
      </c>
      <c r="E65" s="14" t="str">
        <f>'Реестр бюджетных рисков'!I71</f>
        <v>Необеспечение принципа сбалансированности бюджета</v>
      </c>
      <c r="F65" s="40">
        <v>30</v>
      </c>
      <c r="G65" s="14">
        <f t="shared" si="1"/>
        <v>60</v>
      </c>
      <c r="H65" s="14" t="str">
        <f t="shared" si="0"/>
        <v>Средняя</v>
      </c>
    </row>
    <row r="66" spans="1:8" ht="15.75" x14ac:dyDescent="0.25">
      <c r="A66" s="14" t="str">
        <f>'Реестр бюджетных рисков'!A72</f>
        <v>5.3.4</v>
      </c>
      <c r="B66" s="14" t="str">
        <f>'Реестр бюджетных рисков'!F72</f>
        <v>Х</v>
      </c>
      <c r="C66" s="14" t="str">
        <f>'Реестр бюджетных рисков'!G72</f>
        <v>да</v>
      </c>
      <c r="D66" s="14" t="str">
        <f>'Реестр бюджетных рисков'!H72</f>
        <v>Х</v>
      </c>
      <c r="E66" s="14" t="str">
        <f>'Реестр бюджетных рисков'!I72</f>
        <v>Необеспечение принципа сбалансированности бюджета</v>
      </c>
      <c r="F66" s="40">
        <v>30</v>
      </c>
      <c r="G66" s="14">
        <f t="shared" si="1"/>
        <v>60</v>
      </c>
      <c r="H66" s="14" t="str">
        <f t="shared" si="0"/>
        <v>Средняя</v>
      </c>
    </row>
    <row r="67" spans="1:8" ht="15.75" x14ac:dyDescent="0.25">
      <c r="A67" s="14" t="str">
        <f>'Реестр бюджетных рисков'!A73</f>
        <v>5.3.5</v>
      </c>
      <c r="B67" s="14" t="str">
        <f>'Реестр бюджетных рисков'!F73</f>
        <v>Х</v>
      </c>
      <c r="C67" s="14" t="str">
        <f>'Реестр бюджетных рисков'!G73</f>
        <v>да</v>
      </c>
      <c r="D67" s="14" t="str">
        <f>'Реестр бюджетных рисков'!H73</f>
        <v>Х</v>
      </c>
      <c r="E67" s="14" t="str">
        <f>'Реестр бюджетных рисков'!I73</f>
        <v>Х</v>
      </c>
      <c r="F67" s="40">
        <v>0</v>
      </c>
      <c r="G67" s="14">
        <f t="shared" si="1"/>
        <v>30</v>
      </c>
      <c r="H67" s="14" t="str">
        <f t="shared" si="0"/>
        <v>Низкая</v>
      </c>
    </row>
    <row r="68" spans="1:8" ht="15.75" x14ac:dyDescent="0.25">
      <c r="A68" s="14" t="str">
        <f>'Реестр бюджетных рисков'!A74</f>
        <v>5.4.1</v>
      </c>
      <c r="B68" s="14" t="str">
        <f>'Реестр бюджетных рисков'!F74</f>
        <v>Х</v>
      </c>
      <c r="C68" s="14" t="str">
        <f>'Реестр бюджетных рисков'!G74</f>
        <v>да</v>
      </c>
      <c r="D68" s="14" t="str">
        <f>'Реестр бюджетных рисков'!H74</f>
        <v>Х</v>
      </c>
      <c r="E68" s="14" t="str">
        <f>'Реестр бюджетных рисков'!I74</f>
        <v>Необеспечение принципа сбалансированности бюджета</v>
      </c>
      <c r="F68" s="40">
        <v>30</v>
      </c>
      <c r="G68" s="14">
        <f t="shared" si="1"/>
        <v>60</v>
      </c>
      <c r="H68" s="14" t="str">
        <f t="shared" ref="H68:H74" si="2">IF((SUM(IF(B68="Х",0,30),IF(C68="Х",0,30),IF(D68="Х",0,10),IF(E68="Х",0,F68)))&lt;=40,"Низкая",IF((SUM(IF(B68="Х",0,30),IF(C68="Х",0,30),IF(D68="Х",0,10),IF(E68="Х",0,F68)))&gt;=90,"Высокая","Средняя"))</f>
        <v>Средняя</v>
      </c>
    </row>
    <row r="69" spans="1:8" ht="15.75" x14ac:dyDescent="0.25">
      <c r="A69" s="14" t="str">
        <f>'Реестр бюджетных рисков'!A75</f>
        <v>5.4.2</v>
      </c>
      <c r="B69" s="14" t="str">
        <f>'Реестр бюджетных рисков'!F75</f>
        <v>Х</v>
      </c>
      <c r="C69" s="14" t="str">
        <f>'Реестр бюджетных рисков'!G75</f>
        <v>да</v>
      </c>
      <c r="D69" s="14" t="str">
        <f>'Реестр бюджетных рисков'!H75</f>
        <v>Х</v>
      </c>
      <c r="E69" s="14" t="str">
        <f>'Реестр бюджетных рисков'!I75</f>
        <v>Необеспечение принципа сбалансированности бюджета</v>
      </c>
      <c r="F69" s="40">
        <v>30</v>
      </c>
      <c r="G69" s="14">
        <f t="shared" ref="G69:G132" si="3">SUM(IF(B69="Х",0,30),IF(C69="да",30,15),IF(D69="Х",0,10),IF(E69="Х",0,F69))</f>
        <v>60</v>
      </c>
      <c r="H69" s="14" t="str">
        <f t="shared" si="2"/>
        <v>Средняя</v>
      </c>
    </row>
    <row r="70" spans="1:8" ht="15.75" x14ac:dyDescent="0.25">
      <c r="A70" s="14" t="str">
        <f>'Реестр бюджетных рисков'!A76</f>
        <v>5.4.3</v>
      </c>
      <c r="B70" s="14" t="str">
        <f>'Реестр бюджетных рисков'!F76</f>
        <v>Х</v>
      </c>
      <c r="C70" s="14" t="str">
        <f>'Реестр бюджетных рисков'!G76</f>
        <v>да</v>
      </c>
      <c r="D70" s="14" t="str">
        <f>'Реестр бюджетных рисков'!H76</f>
        <v>Х</v>
      </c>
      <c r="E70" s="14" t="str">
        <f>'Реестр бюджетных рисков'!I76</f>
        <v>Необеспечение принципа сбалансированности бюджета</v>
      </c>
      <c r="F70" s="40">
        <v>30</v>
      </c>
      <c r="G70" s="14">
        <f t="shared" si="3"/>
        <v>60</v>
      </c>
      <c r="H70" s="14" t="str">
        <f t="shared" si="2"/>
        <v>Средняя</v>
      </c>
    </row>
    <row r="71" spans="1:8" ht="15.75" x14ac:dyDescent="0.25">
      <c r="A71" s="14" t="str">
        <f>'Реестр бюджетных рисков'!A77</f>
        <v>5.4.4</v>
      </c>
      <c r="B71" s="14" t="str">
        <f>'Реестр бюджетных рисков'!F77</f>
        <v>Х</v>
      </c>
      <c r="C71" s="14" t="str">
        <f>'Реестр бюджетных рисков'!G77</f>
        <v>да</v>
      </c>
      <c r="D71" s="14" t="str">
        <f>'Реестр бюджетных рисков'!H77</f>
        <v>Х</v>
      </c>
      <c r="E71" s="14" t="str">
        <f>'Реестр бюджетных рисков'!I77</f>
        <v>Необеспечение принципа сбалансированности бюджета</v>
      </c>
      <c r="F71" s="40">
        <v>30</v>
      </c>
      <c r="G71" s="14">
        <f t="shared" si="3"/>
        <v>60</v>
      </c>
      <c r="H71" s="14" t="str">
        <f t="shared" si="2"/>
        <v>Средняя</v>
      </c>
    </row>
    <row r="72" spans="1:8" ht="15.75" x14ac:dyDescent="0.25">
      <c r="A72" s="14" t="str">
        <f>'Реестр бюджетных рисков'!A78</f>
        <v>6.1.1</v>
      </c>
      <c r="B72" s="14" t="str">
        <f>'Реестр бюджетных рисков'!F78</f>
        <v>Х</v>
      </c>
      <c r="C72" s="14" t="str">
        <f>'Реестр бюджетных рисков'!G78</f>
        <v>да</v>
      </c>
      <c r="D72" s="14" t="str">
        <f>'Реестр бюджетных рисков'!H78</f>
        <v>Х</v>
      </c>
      <c r="E72" s="14" t="str">
        <f>'Реестр бюджетных рисков'!I78</f>
        <v>Искажение показателей консолидированной бюджетной отчетности</v>
      </c>
      <c r="F72" s="40">
        <v>30</v>
      </c>
      <c r="G72" s="14">
        <f t="shared" si="3"/>
        <v>60</v>
      </c>
      <c r="H72" s="14" t="str">
        <f t="shared" si="2"/>
        <v>Средняя</v>
      </c>
    </row>
    <row r="73" spans="1:8" ht="15.75" x14ac:dyDescent="0.25">
      <c r="A73" s="14" t="str">
        <f>'Реестр бюджетных рисков'!A79</f>
        <v>6.2.1</v>
      </c>
      <c r="B73" s="14" t="str">
        <f>'Реестр бюджетных рисков'!F79</f>
        <v>Х</v>
      </c>
      <c r="C73" s="14" t="str">
        <f>'Реестр бюджетных рисков'!G79</f>
        <v>да</v>
      </c>
      <c r="D73" s="14" t="str">
        <f>'Реестр бюджетных рисков'!H79</f>
        <v>Х</v>
      </c>
      <c r="E73" s="14" t="str">
        <f>'Реестр бюджетных рисков'!I79</f>
        <v>Неполнота (искажение) параметров федерального бюджета</v>
      </c>
      <c r="F73" s="40">
        <v>30</v>
      </c>
      <c r="G73" s="14">
        <f t="shared" si="3"/>
        <v>60</v>
      </c>
      <c r="H73" s="14" t="str">
        <f t="shared" si="2"/>
        <v>Средняя</v>
      </c>
    </row>
    <row r="74" spans="1:8" ht="15.75" x14ac:dyDescent="0.25">
      <c r="A74" s="14" t="str">
        <f>'Реестр бюджетных рисков'!A80</f>
        <v>6.2.2</v>
      </c>
      <c r="B74" s="14" t="str">
        <f>'Реестр бюджетных рисков'!F80</f>
        <v>Х</v>
      </c>
      <c r="C74" s="14" t="str">
        <f>'Реестр бюджетных рисков'!G80</f>
        <v>да</v>
      </c>
      <c r="D74" s="14" t="str">
        <f>'Реестр бюджетных рисков'!H80</f>
        <v>Х</v>
      </c>
      <c r="E74" s="14" t="str">
        <f>'Реестр бюджетных рисков'!I80</f>
        <v>Неполнота (искажение) параметров федерального бюджета</v>
      </c>
      <c r="F74" s="40">
        <v>30</v>
      </c>
      <c r="G74" s="14">
        <f t="shared" si="3"/>
        <v>60</v>
      </c>
      <c r="H74" s="14" t="str">
        <f t="shared" si="2"/>
        <v>Средняя</v>
      </c>
    </row>
    <row r="75" spans="1:8" ht="31.5" x14ac:dyDescent="0.25">
      <c r="A75" s="14" t="str">
        <f>'Реестр бюджетных рисков'!A81</f>
        <v>7.1.1</v>
      </c>
      <c r="B75" s="14" t="str">
        <f>'Реестр бюджетных рисков'!F81</f>
        <v>Качество планирования поступлений доходов (показатель 1 приложения 3)</v>
      </c>
      <c r="C75" s="14" t="str">
        <f>'Реестр бюджетных рисков'!G81</f>
        <v>да</v>
      </c>
      <c r="D75" s="14" t="str">
        <f>'Реестр бюджетных рисков'!H81</f>
        <v>Х</v>
      </c>
      <c r="E75" s="14" t="str">
        <f>'Реестр бюджетных рисков'!I81</f>
        <v>Увеличение объема расходных обязательств, не обеспеченных поступлениями</v>
      </c>
      <c r="F75" s="17">
        <v>30</v>
      </c>
      <c r="G75" s="14">
        <f t="shared" si="3"/>
        <v>90</v>
      </c>
      <c r="H75" s="14" t="str">
        <f>IF((SUM(IF(B75="Х",0,30),IF(C75="Х",0,30),IF(D75="Х",0,10),IF(E75="Х",0,F75)))&lt;=40,"Низкая",IF((SUM(IF(B75="Х",0,30),IF(C75="Х",0,30),IF(D75="Х",0,10),IF(E75="Х",0,F75)))&gt;=90,"Высокая","Средняя"))</f>
        <v>Высокая</v>
      </c>
    </row>
    <row r="76" spans="1:8" ht="31.5" x14ac:dyDescent="0.25">
      <c r="A76" s="14" t="str">
        <f>'Реестр бюджетных рисков'!A82</f>
        <v>7.1.2</v>
      </c>
      <c r="B76" s="14" t="str">
        <f>'Реестр бюджетных рисков'!F82</f>
        <v>Качество планирования поступлений доходов (показатель 1 приложения 3)</v>
      </c>
      <c r="C76" s="14" t="str">
        <f>'Реестр бюджетных рисков'!G82</f>
        <v>да</v>
      </c>
      <c r="D76" s="14" t="str">
        <f>'Реестр бюджетных рисков'!H82</f>
        <v>Х</v>
      </c>
      <c r="E76" s="14" t="str">
        <f>'Реестр бюджетных рисков'!I82</f>
        <v>Увеличение объема расходных обязательств, не обеспеченных поступлениями</v>
      </c>
      <c r="F76" s="17">
        <v>30</v>
      </c>
      <c r="G76" s="14">
        <f t="shared" si="3"/>
        <v>90</v>
      </c>
      <c r="H76" s="14" t="str">
        <f t="shared" ref="H76:H139" si="4">IF((SUM(IF(B76="Х",0,30),IF(C76="Х",0,30),IF(D76="Х",0,10),IF(E76="Х",0,F76)))&lt;=40,"Низкая",IF((SUM(IF(B76="Х",0,30),IF(C76="Х",0,30),IF(D76="Х",0,10),IF(E76="Х",0,F76)))&gt;=90,"Высокая","Средняя"))</f>
        <v>Высокая</v>
      </c>
    </row>
    <row r="77" spans="1:8" ht="31.5" x14ac:dyDescent="0.25">
      <c r="A77" s="14" t="str">
        <f>'Реестр бюджетных рисков'!A83</f>
        <v>7.1.3</v>
      </c>
      <c r="B77" s="14" t="str">
        <f>'Реестр бюджетных рисков'!F83</f>
        <v>Качество планирования поступлений доходов (показатель 1 приложения 3)</v>
      </c>
      <c r="C77" s="14" t="str">
        <f>'Реестр бюджетных рисков'!G83</f>
        <v>да</v>
      </c>
      <c r="D77" s="14" t="str">
        <f>'Реестр бюджетных рисков'!H83</f>
        <v>Х</v>
      </c>
      <c r="E77" s="14" t="str">
        <f>'Реестр бюджетных рисков'!I83</f>
        <v>Увеличение объема расходных обязательств, не обеспеченных поступлениями</v>
      </c>
      <c r="F77" s="17">
        <v>30</v>
      </c>
      <c r="G77" s="14">
        <f t="shared" si="3"/>
        <v>90</v>
      </c>
      <c r="H77" s="14" t="str">
        <f t="shared" si="4"/>
        <v>Высокая</v>
      </c>
    </row>
    <row r="78" spans="1:8" ht="31.5" x14ac:dyDescent="0.25">
      <c r="A78" s="14" t="str">
        <f>'Реестр бюджетных рисков'!A84</f>
        <v>7.1.4</v>
      </c>
      <c r="B78" s="14" t="str">
        <f>'Реестр бюджетных рисков'!F84</f>
        <v>Качество планирования поступлений доходов (показатель 1 приложения 3)</v>
      </c>
      <c r="C78" s="14" t="str">
        <f>'Реестр бюджетных рисков'!G84</f>
        <v>да</v>
      </c>
      <c r="D78" s="14" t="str">
        <f>'Реестр бюджетных рисков'!H84</f>
        <v>Х</v>
      </c>
      <c r="E78" s="14" t="str">
        <f>'Реестр бюджетных рисков'!I84</f>
        <v>Увеличение количества ОПД, требующих доработки в течение года</v>
      </c>
      <c r="F78" s="17">
        <v>10</v>
      </c>
      <c r="G78" s="14">
        <f t="shared" si="3"/>
        <v>70</v>
      </c>
      <c r="H78" s="14" t="str">
        <f t="shared" si="4"/>
        <v>Средняя</v>
      </c>
    </row>
    <row r="79" spans="1:8" ht="31.5" x14ac:dyDescent="0.25">
      <c r="A79" s="14" t="str">
        <f>'Реестр бюджетных рисков'!A85</f>
        <v>7.1.5</v>
      </c>
      <c r="B79" s="14" t="str">
        <f>'Реестр бюджетных рисков'!F85</f>
        <v>Качество планирования поступлений доходов (показатель 1 приложения 3)</v>
      </c>
      <c r="C79" s="14" t="str">
        <f>'Реестр бюджетных рисков'!G85</f>
        <v>да</v>
      </c>
      <c r="D79" s="14" t="str">
        <f>'Реестр бюджетных рисков'!H85</f>
        <v>Х</v>
      </c>
      <c r="E79" s="14" t="str">
        <f>'Реестр бюджетных рисков'!I85</f>
        <v>Увеличение объема расходных обязательств, не обеспеченных поступлениями</v>
      </c>
      <c r="F79" s="17">
        <v>30</v>
      </c>
      <c r="G79" s="14">
        <f t="shared" si="3"/>
        <v>90</v>
      </c>
      <c r="H79" s="14" t="str">
        <f t="shared" si="4"/>
        <v>Высокая</v>
      </c>
    </row>
    <row r="80" spans="1:8" ht="31.5" x14ac:dyDescent="0.25">
      <c r="A80" s="14" t="str">
        <f>'Реестр бюджетных рисков'!A86</f>
        <v>7.1.6</v>
      </c>
      <c r="B80" s="14" t="str">
        <f>'Реестр бюджетных рисков'!F86</f>
        <v>Качество планирования поступлений доходов (показатель 1 приложения 3)</v>
      </c>
      <c r="C80" s="14" t="str">
        <f>'Реестр бюджетных рисков'!G86</f>
        <v>да</v>
      </c>
      <c r="D80" s="14" t="str">
        <f>'Реестр бюджетных рисков'!H86</f>
        <v>Х</v>
      </c>
      <c r="E80" s="14" t="str">
        <f>'Реестр бюджетных рисков'!I86</f>
        <v>Увеличение объема расходных обязательств, не обеспеченных поступлениями</v>
      </c>
      <c r="F80" s="17">
        <v>30</v>
      </c>
      <c r="G80" s="14">
        <f t="shared" si="3"/>
        <v>90</v>
      </c>
      <c r="H80" s="14" t="str">
        <f t="shared" si="4"/>
        <v>Высокая</v>
      </c>
    </row>
    <row r="81" spans="1:8" ht="31.5" x14ac:dyDescent="0.25">
      <c r="A81" s="14" t="str">
        <f>'Реестр бюджетных рисков'!A87</f>
        <v>7.2.1</v>
      </c>
      <c r="B81" s="14" t="str">
        <f>'Реестр бюджетных рисков'!F87</f>
        <v>Качество планирования поступлений доходов (показатель 1 приложения 3)</v>
      </c>
      <c r="C81" s="14" t="str">
        <f>'Реестр бюджетных рисков'!G87</f>
        <v>да</v>
      </c>
      <c r="D81" s="14" t="str">
        <f>'Реестр бюджетных рисков'!H87</f>
        <v>Х</v>
      </c>
      <c r="E81" s="14" t="str">
        <f>'Реестр бюджетных рисков'!I87</f>
        <v>Увеличение объема расходных обязательств, не обеспеченных поступлениями</v>
      </c>
      <c r="F81" s="17">
        <v>30</v>
      </c>
      <c r="G81" s="14">
        <f t="shared" si="3"/>
        <v>90</v>
      </c>
      <c r="H81" s="14" t="str">
        <f t="shared" si="4"/>
        <v>Высокая</v>
      </c>
    </row>
    <row r="82" spans="1:8" ht="31.5" x14ac:dyDescent="0.25">
      <c r="A82" s="14" t="str">
        <f>'Реестр бюджетных рисков'!A88</f>
        <v>7.2.2</v>
      </c>
      <c r="B82" s="14" t="str">
        <f>'Реестр бюджетных рисков'!F88</f>
        <v>Качество планирования поступлений доходов (показатель 1 приложения 3)</v>
      </c>
      <c r="C82" s="14" t="str">
        <f>'Реестр бюджетных рисков'!G88</f>
        <v>да</v>
      </c>
      <c r="D82" s="14" t="str">
        <f>'Реестр бюджетных рисков'!H88</f>
        <v>Х</v>
      </c>
      <c r="E82" s="14" t="str">
        <f>'Реестр бюджетных рисков'!I88</f>
        <v>Увеличение объема расходных обязательств, не обеспеченных поступлениями</v>
      </c>
      <c r="F82" s="17">
        <v>30</v>
      </c>
      <c r="G82" s="14">
        <f t="shared" si="3"/>
        <v>90</v>
      </c>
      <c r="H82" s="14" t="str">
        <f t="shared" si="4"/>
        <v>Высокая</v>
      </c>
    </row>
    <row r="83" spans="1:8" ht="31.5" x14ac:dyDescent="0.25">
      <c r="A83" s="14" t="str">
        <f>'Реестр бюджетных рисков'!A89</f>
        <v>7.2.3</v>
      </c>
      <c r="B83" s="14" t="str">
        <f>'Реестр бюджетных рисков'!F89</f>
        <v>Качество планирования поступлений доходов (показатель 1 приложения 3)</v>
      </c>
      <c r="C83" s="14" t="str">
        <f>'Реестр бюджетных рисков'!G89</f>
        <v>да</v>
      </c>
      <c r="D83" s="14" t="str">
        <f>'Реестр бюджетных рисков'!H89</f>
        <v>Х</v>
      </c>
      <c r="E83" s="14" t="str">
        <f>'Реестр бюджетных рисков'!I89</f>
        <v>Увеличение объема расходных обязательств, не обеспеченных поступлениями</v>
      </c>
      <c r="F83" s="17">
        <v>30</v>
      </c>
      <c r="G83" s="14">
        <f t="shared" si="3"/>
        <v>90</v>
      </c>
      <c r="H83" s="14" t="str">
        <f t="shared" si="4"/>
        <v>Высокая</v>
      </c>
    </row>
    <row r="84" spans="1:8" ht="31.5" x14ac:dyDescent="0.25">
      <c r="A84" s="14" t="str">
        <f>'Реестр бюджетных рисков'!A90</f>
        <v>7.2.4</v>
      </c>
      <c r="B84" s="14" t="str">
        <f>'Реестр бюджетных рисков'!F90</f>
        <v>Качество планирования поступлений доходов (показатель 1 приложения 3)</v>
      </c>
      <c r="C84" s="14" t="str">
        <f>'Реестр бюджетных рисков'!G90</f>
        <v>да</v>
      </c>
      <c r="D84" s="14" t="str">
        <f>'Реестр бюджетных рисков'!H90</f>
        <v>Х</v>
      </c>
      <c r="E84" s="14" t="str">
        <f>'Реестр бюджетных рисков'!I90</f>
        <v>Увеличение количества ОПД, требующих доработки в течение года</v>
      </c>
      <c r="F84" s="17">
        <v>10</v>
      </c>
      <c r="G84" s="14">
        <f t="shared" si="3"/>
        <v>70</v>
      </c>
      <c r="H84" s="14" t="str">
        <f t="shared" si="4"/>
        <v>Средняя</v>
      </c>
    </row>
    <row r="85" spans="1:8" ht="31.5" x14ac:dyDescent="0.25">
      <c r="A85" s="14" t="str">
        <f>'Реестр бюджетных рисков'!A91</f>
        <v>7.2.5</v>
      </c>
      <c r="B85" s="14" t="str">
        <f>'Реестр бюджетных рисков'!F91</f>
        <v>Качество планирования поступлений доходов (показатель 1 приложения 3)</v>
      </c>
      <c r="C85" s="14" t="str">
        <f>'Реестр бюджетных рисков'!G91</f>
        <v>да</v>
      </c>
      <c r="D85" s="14" t="str">
        <f>'Реестр бюджетных рисков'!H91</f>
        <v>Х</v>
      </c>
      <c r="E85" s="14" t="str">
        <f>'Реестр бюджетных рисков'!I91</f>
        <v>Увеличение объема расходных обязательств, не обеспеченных поступлениями</v>
      </c>
      <c r="F85" s="17">
        <v>30</v>
      </c>
      <c r="G85" s="14">
        <f t="shared" si="3"/>
        <v>90</v>
      </c>
      <c r="H85" s="14" t="str">
        <f t="shared" si="4"/>
        <v>Высокая</v>
      </c>
    </row>
    <row r="86" spans="1:8" ht="31.5" x14ac:dyDescent="0.25">
      <c r="A86" s="14" t="str">
        <f>'Реестр бюджетных рисков'!A92</f>
        <v>7.2.6</v>
      </c>
      <c r="B86" s="14" t="str">
        <f>'Реестр бюджетных рисков'!F92</f>
        <v>Качество планирования поступлений доходов (показатель 1 приложения 3)</v>
      </c>
      <c r="C86" s="14" t="str">
        <f>'Реестр бюджетных рисков'!G92</f>
        <v>да</v>
      </c>
      <c r="D86" s="14" t="str">
        <f>'Реестр бюджетных рисков'!H92</f>
        <v>Х</v>
      </c>
      <c r="E86" s="14" t="str">
        <f>'Реестр бюджетных рисков'!I92</f>
        <v>Увеличение объема расходных обязательств, не обеспеченных поступлениями</v>
      </c>
      <c r="F86" s="17">
        <v>30</v>
      </c>
      <c r="G86" s="14">
        <f t="shared" si="3"/>
        <v>90</v>
      </c>
      <c r="H86" s="14" t="str">
        <f t="shared" si="4"/>
        <v>Высокая</v>
      </c>
    </row>
    <row r="87" spans="1:8" ht="31.5" x14ac:dyDescent="0.25">
      <c r="A87" s="14" t="str">
        <f>'Реестр бюджетных рисков'!A93</f>
        <v>7.3.1</v>
      </c>
      <c r="B87" s="14" t="str">
        <f>'Реестр бюджетных рисков'!F93</f>
        <v>Качество планирования поступлений доходов (показатель 1 приложения 3)</v>
      </c>
      <c r="C87" s="14" t="str">
        <f>'Реестр бюджетных рисков'!G93</f>
        <v>да</v>
      </c>
      <c r="D87" s="14" t="str">
        <f>'Реестр бюджетных рисков'!H93</f>
        <v>Х</v>
      </c>
      <c r="E87" s="14" t="str">
        <f>'Реестр бюджетных рисков'!I93</f>
        <v>Увеличение объема расходных обязательств, не обеспеченных поступлениями</v>
      </c>
      <c r="F87" s="17">
        <v>30</v>
      </c>
      <c r="G87" s="14">
        <f t="shared" si="3"/>
        <v>90</v>
      </c>
      <c r="H87" s="14" t="str">
        <f t="shared" si="4"/>
        <v>Высокая</v>
      </c>
    </row>
    <row r="88" spans="1:8" ht="31.5" x14ac:dyDescent="0.25">
      <c r="A88" s="14" t="str">
        <f>'Реестр бюджетных рисков'!A94</f>
        <v>7.3.2</v>
      </c>
      <c r="B88" s="14" t="str">
        <f>'Реестр бюджетных рисков'!F94</f>
        <v>Качество планирования поступлений доходов (показатель 1 приложения 3)</v>
      </c>
      <c r="C88" s="14" t="str">
        <f>'Реестр бюджетных рисков'!G94</f>
        <v>да</v>
      </c>
      <c r="D88" s="14" t="str">
        <f>'Реестр бюджетных рисков'!H94</f>
        <v>Х</v>
      </c>
      <c r="E88" s="14" t="str">
        <f>'Реестр бюджетных рисков'!I94</f>
        <v>Увеличение объема расходных обязательств, не обеспеченных поступлениями</v>
      </c>
      <c r="F88" s="17">
        <v>30</v>
      </c>
      <c r="G88" s="14">
        <f t="shared" si="3"/>
        <v>90</v>
      </c>
      <c r="H88" s="14" t="str">
        <f t="shared" si="4"/>
        <v>Высокая</v>
      </c>
    </row>
    <row r="89" spans="1:8" ht="31.5" x14ac:dyDescent="0.25">
      <c r="A89" s="14" t="str">
        <f>'Реестр бюджетных рисков'!A95</f>
        <v>7.3.3</v>
      </c>
      <c r="B89" s="14" t="str">
        <f>'Реестр бюджетных рисков'!F95</f>
        <v>Качество планирования поступлений доходов (показатель 1 приложения 3)</v>
      </c>
      <c r="C89" s="14" t="str">
        <f>'Реестр бюджетных рисков'!G95</f>
        <v>да</v>
      </c>
      <c r="D89" s="14" t="str">
        <f>'Реестр бюджетных рисков'!H95</f>
        <v>Х</v>
      </c>
      <c r="E89" s="14" t="str">
        <f>'Реестр бюджетных рисков'!I95</f>
        <v>Увеличение объема расходных обязательств, не обеспеченных поступлениями</v>
      </c>
      <c r="F89" s="17">
        <v>30</v>
      </c>
      <c r="G89" s="14">
        <f t="shared" si="3"/>
        <v>90</v>
      </c>
      <c r="H89" s="14" t="str">
        <f t="shared" si="4"/>
        <v>Высокая</v>
      </c>
    </row>
    <row r="90" spans="1:8" ht="31.5" x14ac:dyDescent="0.25">
      <c r="A90" s="14" t="str">
        <f>'Реестр бюджетных рисков'!A96</f>
        <v>7.3.4</v>
      </c>
      <c r="B90" s="14" t="str">
        <f>'Реестр бюджетных рисков'!F96</f>
        <v>Качество планирования поступлений доходов (показатель 1 приложения 3)</v>
      </c>
      <c r="C90" s="14" t="str">
        <f>'Реестр бюджетных рисков'!G96</f>
        <v>да</v>
      </c>
      <c r="D90" s="14" t="str">
        <f>'Реестр бюджетных рисков'!H96</f>
        <v>Х</v>
      </c>
      <c r="E90" s="14" t="str">
        <f>'Реестр бюджетных рисков'!I96</f>
        <v>Увеличение количества ОПД, требующих доработки в течение года</v>
      </c>
      <c r="F90" s="17">
        <v>10</v>
      </c>
      <c r="G90" s="14">
        <f t="shared" si="3"/>
        <v>70</v>
      </c>
      <c r="H90" s="14" t="str">
        <f t="shared" si="4"/>
        <v>Средняя</v>
      </c>
    </row>
    <row r="91" spans="1:8" ht="31.5" x14ac:dyDescent="0.25">
      <c r="A91" s="14" t="str">
        <f>'Реестр бюджетных рисков'!A97</f>
        <v>7.4.1</v>
      </c>
      <c r="B91" s="14" t="str">
        <f>'Реестр бюджетных рисков'!F97</f>
        <v>Качество планирования поступлений доходов (показатель 1 приложения 3)</v>
      </c>
      <c r="C91" s="14" t="str">
        <f>'Реестр бюджетных рисков'!G97</f>
        <v>да</v>
      </c>
      <c r="D91" s="14" t="str">
        <f>'Реестр бюджетных рисков'!H97</f>
        <v>Х</v>
      </c>
      <c r="E91" s="14" t="str">
        <f>'Реестр бюджетных рисков'!I97</f>
        <v>Увеличение объема расходных обязательств, не обеспеченных поступлениями</v>
      </c>
      <c r="F91" s="17">
        <v>30</v>
      </c>
      <c r="G91" s="14">
        <f t="shared" si="3"/>
        <v>90</v>
      </c>
      <c r="H91" s="14" t="str">
        <f t="shared" si="4"/>
        <v>Высокая</v>
      </c>
    </row>
    <row r="92" spans="1:8" ht="31.5" x14ac:dyDescent="0.25">
      <c r="A92" s="14" t="str">
        <f>'Реестр бюджетных рисков'!A98</f>
        <v>7.4.2</v>
      </c>
      <c r="B92" s="14" t="str">
        <f>'Реестр бюджетных рисков'!F98</f>
        <v>Качество планирования поступлений доходов (показатель 1 приложения 3)</v>
      </c>
      <c r="C92" s="14" t="str">
        <f>'Реестр бюджетных рисков'!G98</f>
        <v>да</v>
      </c>
      <c r="D92" s="14" t="str">
        <f>'Реестр бюджетных рисков'!H98</f>
        <v>Х</v>
      </c>
      <c r="E92" s="14" t="str">
        <f>'Реестр бюджетных рисков'!I98</f>
        <v>Увеличение объема расходных обязательств, не обеспеченных поступлениями</v>
      </c>
      <c r="F92" s="17">
        <v>30</v>
      </c>
      <c r="G92" s="14">
        <f t="shared" si="3"/>
        <v>90</v>
      </c>
      <c r="H92" s="14" t="str">
        <f t="shared" si="4"/>
        <v>Высокая</v>
      </c>
    </row>
    <row r="93" spans="1:8" ht="31.5" x14ac:dyDescent="0.25">
      <c r="A93" s="14" t="str">
        <f>'Реестр бюджетных рисков'!A99</f>
        <v>7.4.3</v>
      </c>
      <c r="B93" s="14" t="str">
        <f>'Реестр бюджетных рисков'!F99</f>
        <v>Качество планирования поступлений доходов (показатель 1 приложения 3)</v>
      </c>
      <c r="C93" s="14" t="str">
        <f>'Реестр бюджетных рисков'!G99</f>
        <v>да</v>
      </c>
      <c r="D93" s="14" t="str">
        <f>'Реестр бюджетных рисков'!H99</f>
        <v>Х</v>
      </c>
      <c r="E93" s="14" t="str">
        <f>'Реестр бюджетных рисков'!I99</f>
        <v>Увеличение объема расходных обязательств, не обеспеченных поступлениями</v>
      </c>
      <c r="F93" s="17">
        <v>30</v>
      </c>
      <c r="G93" s="14">
        <f t="shared" si="3"/>
        <v>90</v>
      </c>
      <c r="H93" s="14" t="str">
        <f t="shared" si="4"/>
        <v>Высокая</v>
      </c>
    </row>
    <row r="94" spans="1:8" ht="31.5" x14ac:dyDescent="0.25">
      <c r="A94" s="14" t="str">
        <f>'Реестр бюджетных рисков'!A100</f>
        <v>7.4.4</v>
      </c>
      <c r="B94" s="14" t="str">
        <f>'Реестр бюджетных рисков'!F100</f>
        <v>Качество планирования поступлений доходов (показатель 1 приложения 3)</v>
      </c>
      <c r="C94" s="14" t="str">
        <f>'Реестр бюджетных рисков'!G100</f>
        <v>да</v>
      </c>
      <c r="D94" s="14" t="str">
        <f>'Реестр бюджетных рисков'!H100</f>
        <v>Х</v>
      </c>
      <c r="E94" s="14" t="str">
        <f>'Реестр бюджетных рисков'!I100</f>
        <v>Увеличение количества ОПД, требующих доработки в течение года</v>
      </c>
      <c r="F94" s="17">
        <v>10</v>
      </c>
      <c r="G94" s="14">
        <f t="shared" si="3"/>
        <v>70</v>
      </c>
      <c r="H94" s="14" t="str">
        <f t="shared" si="4"/>
        <v>Средняя</v>
      </c>
    </row>
    <row r="95" spans="1:8" ht="31.5" x14ac:dyDescent="0.25">
      <c r="A95" s="14" t="str">
        <f>'Реестр бюджетных рисков'!A101</f>
        <v>7.5.1</v>
      </c>
      <c r="B95" s="14" t="str">
        <f>'Реестр бюджетных рисков'!F101</f>
        <v>Качество планирования поступлений доходов (показатель 1 приложения 3)</v>
      </c>
      <c r="C95" s="14" t="str">
        <f>'Реестр бюджетных рисков'!G101</f>
        <v>да</v>
      </c>
      <c r="D95" s="14" t="str">
        <f>'Реестр бюджетных рисков'!H101</f>
        <v>Х</v>
      </c>
      <c r="E95" s="14" t="str">
        <f>'Реестр бюджетных рисков'!I101</f>
        <v>Увеличение объема расходных обязательств, не обеспеченных поступлениями</v>
      </c>
      <c r="F95" s="17">
        <v>30</v>
      </c>
      <c r="G95" s="14">
        <f t="shared" si="3"/>
        <v>90</v>
      </c>
      <c r="H95" s="14" t="str">
        <f t="shared" si="4"/>
        <v>Высокая</v>
      </c>
    </row>
    <row r="96" spans="1:8" ht="31.5" x14ac:dyDescent="0.25">
      <c r="A96" s="14" t="str">
        <f>'Реестр бюджетных рисков'!A102</f>
        <v>7.5.2</v>
      </c>
      <c r="B96" s="14" t="str">
        <f>'Реестр бюджетных рисков'!F102</f>
        <v>Качество планирования поступлений доходов (показатель 1 приложения 3)</v>
      </c>
      <c r="C96" s="14" t="str">
        <f>'Реестр бюджетных рисков'!G102</f>
        <v>да</v>
      </c>
      <c r="D96" s="14" t="str">
        <f>'Реестр бюджетных рисков'!H102</f>
        <v>Х</v>
      </c>
      <c r="E96" s="14" t="str">
        <f>'Реестр бюджетных рисков'!I102</f>
        <v>Увеличение объема расходных обязательств, не обеспеченных поступлениями</v>
      </c>
      <c r="F96" s="17">
        <v>30</v>
      </c>
      <c r="G96" s="14">
        <f t="shared" si="3"/>
        <v>90</v>
      </c>
      <c r="H96" s="14" t="str">
        <f t="shared" si="4"/>
        <v>Высокая</v>
      </c>
    </row>
    <row r="97" spans="1:8" ht="31.5" x14ac:dyDescent="0.25">
      <c r="A97" s="14" t="str">
        <f>'Реестр бюджетных рисков'!A103</f>
        <v>7.5.3</v>
      </c>
      <c r="B97" s="14" t="str">
        <f>'Реестр бюджетных рисков'!F103</f>
        <v>Качество планирования поступлений доходов (показатель 1 приложения 3)</v>
      </c>
      <c r="C97" s="14" t="str">
        <f>'Реестр бюджетных рисков'!G103</f>
        <v>да</v>
      </c>
      <c r="D97" s="14" t="str">
        <f>'Реестр бюджетных рисков'!H103</f>
        <v>Х</v>
      </c>
      <c r="E97" s="14" t="str">
        <f>'Реестр бюджетных рисков'!I103</f>
        <v>Увеличение количества ОПД, требующих доработки в течение года</v>
      </c>
      <c r="F97" s="17">
        <v>10</v>
      </c>
      <c r="G97" s="14">
        <f t="shared" si="3"/>
        <v>70</v>
      </c>
      <c r="H97" s="14" t="str">
        <f t="shared" si="4"/>
        <v>Средняя</v>
      </c>
    </row>
    <row r="98" spans="1:8" ht="31.5" x14ac:dyDescent="0.25">
      <c r="A98" s="14" t="str">
        <f>'Реестр бюджетных рисков'!A104</f>
        <v>8.1.1</v>
      </c>
      <c r="B98" s="14" t="str">
        <f>'Реестр бюджетных рисков'!F104</f>
        <v>Доля исполнения СБР (показатели е1 разделов 1-5 приложения 2, среднее значение)</v>
      </c>
      <c r="C98" s="14" t="str">
        <f>'Реестр бюджетных рисков'!G104</f>
        <v>нет</v>
      </c>
      <c r="D98" s="14" t="str">
        <f>'Реестр бюджетных рисков'!H104</f>
        <v>Х</v>
      </c>
      <c r="E98" s="14" t="str">
        <f>'Реестр бюджетных рисков'!I104</f>
        <v>Рост объемов недоиспользованных бюджетных ассигнований</v>
      </c>
      <c r="F98" s="17">
        <v>30</v>
      </c>
      <c r="G98" s="14">
        <f t="shared" si="3"/>
        <v>75</v>
      </c>
      <c r="H98" s="14" t="str">
        <f t="shared" si="4"/>
        <v>Высокая</v>
      </c>
    </row>
    <row r="99" spans="1:8" ht="31.5" x14ac:dyDescent="0.25">
      <c r="A99" s="14" t="str">
        <f>'Реестр бюджетных рисков'!A105</f>
        <v>8.1.2</v>
      </c>
      <c r="B99" s="14" t="str">
        <f>'Реестр бюджетных рисков'!F105</f>
        <v>Доля исполнения СБР (показатели е1 разделов 1-5 приложения 2, среднее значение)</v>
      </c>
      <c r="C99" s="14" t="str">
        <f>'Реестр бюджетных рисков'!G105</f>
        <v>нет</v>
      </c>
      <c r="D99" s="14" t="str">
        <f>'Реестр бюджетных рисков'!H105</f>
        <v>Х</v>
      </c>
      <c r="E99" s="14" t="str">
        <f>'Реестр бюджетных рисков'!I105</f>
        <v>Рост объемов недоиспользованных бюджетных ассигнований</v>
      </c>
      <c r="F99" s="17">
        <v>30</v>
      </c>
      <c r="G99" s="14">
        <f t="shared" si="3"/>
        <v>75</v>
      </c>
      <c r="H99" s="14" t="str">
        <f t="shared" si="4"/>
        <v>Высокая</v>
      </c>
    </row>
    <row r="100" spans="1:8" ht="31.5" x14ac:dyDescent="0.25">
      <c r="A100" s="14" t="str">
        <f>'Реестр бюджетных рисков'!A106</f>
        <v>8.1.3</v>
      </c>
      <c r="B100" s="14" t="str">
        <f>'Реестр бюджетных рисков'!F106</f>
        <v>Доля исполнения СБР (показатели е1 разделов 1-5 приложения 2, среднее значение)</v>
      </c>
      <c r="C100" s="14" t="str">
        <f>'Реестр бюджетных рисков'!G106</f>
        <v>нет</v>
      </c>
      <c r="D100" s="14" t="str">
        <f>'Реестр бюджетных рисков'!H106</f>
        <v>Х</v>
      </c>
      <c r="E100" s="14" t="str">
        <f>'Реестр бюджетных рисков'!I106</f>
        <v>Рост объемов недоиспользованных бюджетных ассигнований</v>
      </c>
      <c r="F100" s="17">
        <v>30</v>
      </c>
      <c r="G100" s="14">
        <f t="shared" si="3"/>
        <v>75</v>
      </c>
      <c r="H100" s="14" t="str">
        <f t="shared" si="4"/>
        <v>Высокая</v>
      </c>
    </row>
    <row r="101" spans="1:8" ht="31.5" x14ac:dyDescent="0.25">
      <c r="A101" s="14" t="str">
        <f>'Реестр бюджетных рисков'!A107</f>
        <v>8.2.1</v>
      </c>
      <c r="B101" s="14" t="str">
        <f>'Реестр бюджетных рисков'!F107</f>
        <v>Внесение изменений в СБР (показатели е2 разделов 1-5 приложения 2, среднее значение)</v>
      </c>
      <c r="C101" s="14" t="str">
        <f>'Реестр бюджетных рисков'!G107</f>
        <v>да</v>
      </c>
      <c r="D101" s="14" t="str">
        <f>'Реестр бюджетных рисков'!H107</f>
        <v>Х</v>
      </c>
      <c r="E101" s="14" t="str">
        <f>'Реестр бюджетных рисков'!I107</f>
        <v>Рост объемов недоиспользованных бюджетных ассигнований</v>
      </c>
      <c r="F101" s="17">
        <v>30</v>
      </c>
      <c r="G101" s="14">
        <f t="shared" si="3"/>
        <v>90</v>
      </c>
      <c r="H101" s="14" t="str">
        <f t="shared" si="4"/>
        <v>Высокая</v>
      </c>
    </row>
    <row r="102" spans="1:8" ht="31.5" x14ac:dyDescent="0.25">
      <c r="A102" s="14" t="str">
        <f>'Реестр бюджетных рисков'!A108</f>
        <v>8.2.2</v>
      </c>
      <c r="B102" s="14" t="str">
        <f>'Реестр бюджетных рисков'!F108</f>
        <v>Внесение изменений в СБР (показатели е2 разделов 1-5 приложения 2, среднее значение)</v>
      </c>
      <c r="C102" s="14" t="str">
        <f>'Реестр бюджетных рисков'!G108</f>
        <v>да</v>
      </c>
      <c r="D102" s="14" t="str">
        <f>'Реестр бюджетных рисков'!H108</f>
        <v>Х</v>
      </c>
      <c r="E102" s="14" t="str">
        <f>'Реестр бюджетных рисков'!I108</f>
        <v>Рост объемов недоиспользованных бюджетных ассигнований</v>
      </c>
      <c r="F102" s="17">
        <v>30</v>
      </c>
      <c r="G102" s="14">
        <f t="shared" si="3"/>
        <v>90</v>
      </c>
      <c r="H102" s="14" t="str">
        <f t="shared" si="4"/>
        <v>Высокая</v>
      </c>
    </row>
    <row r="103" spans="1:8" ht="31.5" x14ac:dyDescent="0.25">
      <c r="A103" s="14" t="str">
        <f>'Реестр бюджетных рисков'!A109</f>
        <v>8.2.3</v>
      </c>
      <c r="B103" s="14" t="str">
        <f>'Реестр бюджетных рисков'!F109</f>
        <v>Внесение изменений в СБР (показатели е2 разделов 1-5 приложения 2, среднее значение)</v>
      </c>
      <c r="C103" s="14" t="str">
        <f>'Реестр бюджетных рисков'!G109</f>
        <v>да</v>
      </c>
      <c r="D103" s="14" t="str">
        <f>'Реестр бюджетных рисков'!H109</f>
        <v>Х</v>
      </c>
      <c r="E103" s="14" t="str">
        <f>'Реестр бюджетных рисков'!I109</f>
        <v>Рост объемов недоиспользованных бюджетных ассигнований</v>
      </c>
      <c r="F103" s="17">
        <v>30</v>
      </c>
      <c r="G103" s="14">
        <f t="shared" si="3"/>
        <v>90</v>
      </c>
      <c r="H103" s="14" t="str">
        <f t="shared" si="4"/>
        <v>Высокая</v>
      </c>
    </row>
    <row r="104" spans="1:8" ht="31.5" x14ac:dyDescent="0.25">
      <c r="A104" s="14" t="str">
        <f>'Реестр бюджетных рисков'!A110</f>
        <v>8.2.4</v>
      </c>
      <c r="B104" s="14" t="str">
        <f>'Реестр бюджетных рисков'!F110</f>
        <v>Внесение изменений в СБР (показатели е2 разделов 1-5 приложения 2, среднее значение)</v>
      </c>
      <c r="C104" s="14" t="str">
        <f>'Реестр бюджетных рисков'!G110</f>
        <v>нет</v>
      </c>
      <c r="D104" s="14" t="str">
        <f>'Реестр бюджетных рисков'!H110</f>
        <v>Х</v>
      </c>
      <c r="E104" s="14" t="str">
        <f>'Реестр бюджетных рисков'!I110</f>
        <v>Рост объемов недоиспользованных бюджетных ассигнований</v>
      </c>
      <c r="F104" s="17">
        <v>30</v>
      </c>
      <c r="G104" s="14">
        <f t="shared" si="3"/>
        <v>75</v>
      </c>
      <c r="H104" s="14" t="str">
        <f t="shared" si="4"/>
        <v>Высокая</v>
      </c>
    </row>
    <row r="105" spans="1:8" ht="15.75" x14ac:dyDescent="0.25">
      <c r="A105" s="14" t="str">
        <f>'Реестр бюджетных рисков'!A111</f>
        <v>8.3.1</v>
      </c>
      <c r="B105" s="14" t="str">
        <f>'Реестр бюджетных рисков'!F111</f>
        <v>Х</v>
      </c>
      <c r="C105" s="14" t="str">
        <f>'Реестр бюджетных рисков'!G111</f>
        <v>да</v>
      </c>
      <c r="D105" s="14" t="str">
        <f>'Реестр бюджетных рисков'!H111</f>
        <v>Х</v>
      </c>
      <c r="E105" s="14" t="str">
        <f>'Реестр бюджетных рисков'!I111</f>
        <v>Рост объемов недоиспользованных бюджетных ассигнований</v>
      </c>
      <c r="F105" s="17">
        <v>30</v>
      </c>
      <c r="G105" s="14">
        <f t="shared" si="3"/>
        <v>60</v>
      </c>
      <c r="H105" s="14" t="str">
        <f t="shared" si="4"/>
        <v>Средняя</v>
      </c>
    </row>
    <row r="106" spans="1:8" ht="15.75" x14ac:dyDescent="0.25">
      <c r="A106" s="14" t="str">
        <f>'Реестр бюджетных рисков'!A112</f>
        <v>8.3.2</v>
      </c>
      <c r="B106" s="14" t="str">
        <f>'Реестр бюджетных рисков'!F112</f>
        <v>Х</v>
      </c>
      <c r="C106" s="14" t="str">
        <f>'Реестр бюджетных рисков'!G112</f>
        <v>да</v>
      </c>
      <c r="D106" s="14" t="str">
        <f>'Реестр бюджетных рисков'!H112</f>
        <v>Х</v>
      </c>
      <c r="E106" s="14" t="str">
        <f>'Реестр бюджетных рисков'!I112</f>
        <v>Рост объемов недоиспользованных бюджетных ассигнований</v>
      </c>
      <c r="F106" s="17">
        <v>30</v>
      </c>
      <c r="G106" s="14">
        <f t="shared" si="3"/>
        <v>60</v>
      </c>
      <c r="H106" s="14" t="str">
        <f t="shared" si="4"/>
        <v>Средняя</v>
      </c>
    </row>
    <row r="107" spans="1:8" ht="15.75" x14ac:dyDescent="0.25">
      <c r="A107" s="14" t="str">
        <f>'Реестр бюджетных рисков'!A113</f>
        <v>8.3.3</v>
      </c>
      <c r="B107" s="14" t="str">
        <f>'Реестр бюджетных рисков'!F113</f>
        <v>Х</v>
      </c>
      <c r="C107" s="14" t="str">
        <f>'Реестр бюджетных рисков'!G113</f>
        <v>да</v>
      </c>
      <c r="D107" s="14" t="str">
        <f>'Реестр бюджетных рисков'!H113</f>
        <v>Х</v>
      </c>
      <c r="E107" s="14" t="str">
        <f>'Реестр бюджетных рисков'!I113</f>
        <v>Рост объемов недоиспользованных бюджетных ассигнований</v>
      </c>
      <c r="F107" s="17">
        <v>30</v>
      </c>
      <c r="G107" s="14">
        <f t="shared" si="3"/>
        <v>60</v>
      </c>
      <c r="H107" s="14" t="str">
        <f t="shared" si="4"/>
        <v>Средняя</v>
      </c>
    </row>
    <row r="108" spans="1:8" ht="15.75" x14ac:dyDescent="0.25">
      <c r="A108" s="14" t="str">
        <f>'Реестр бюджетных рисков'!A114</f>
        <v>8.3.4</v>
      </c>
      <c r="B108" s="14" t="str">
        <f>'Реестр бюджетных рисков'!F114</f>
        <v>Х</v>
      </c>
      <c r="C108" s="14" t="str">
        <f>'Реестр бюджетных рисков'!G114</f>
        <v>да</v>
      </c>
      <c r="D108" s="14" t="str">
        <f>'Реестр бюджетных рисков'!H114</f>
        <v>Х</v>
      </c>
      <c r="E108" s="14" t="str">
        <f>'Реестр бюджетных рисков'!I114</f>
        <v>Рост объемов недоиспользованных бюджетных ассигнований</v>
      </c>
      <c r="F108" s="17">
        <v>30</v>
      </c>
      <c r="G108" s="14">
        <f t="shared" si="3"/>
        <v>60</v>
      </c>
      <c r="H108" s="14" t="str">
        <f t="shared" si="4"/>
        <v>Средняя</v>
      </c>
    </row>
    <row r="109" spans="1:8" ht="15.75" x14ac:dyDescent="0.25">
      <c r="A109" s="14" t="str">
        <f>'Реестр бюджетных рисков'!A115</f>
        <v>8.3.5</v>
      </c>
      <c r="B109" s="14" t="str">
        <f>'Реестр бюджетных рисков'!F115</f>
        <v>Х</v>
      </c>
      <c r="C109" s="14" t="str">
        <f>'Реестр бюджетных рисков'!G115</f>
        <v>нет</v>
      </c>
      <c r="D109" s="14" t="str">
        <f>'Реестр бюджетных рисков'!H115</f>
        <v>Х</v>
      </c>
      <c r="E109" s="14" t="str">
        <f>'Реестр бюджетных рисков'!I115</f>
        <v>Рост объемов недоиспользованных бюджетных ассигнований</v>
      </c>
      <c r="F109" s="17">
        <v>30</v>
      </c>
      <c r="G109" s="14">
        <f t="shared" si="3"/>
        <v>45</v>
      </c>
      <c r="H109" s="14" t="str">
        <f t="shared" si="4"/>
        <v>Средняя</v>
      </c>
    </row>
    <row r="110" spans="1:8" ht="15.75" x14ac:dyDescent="0.25">
      <c r="A110" s="14" t="str">
        <f>'Реестр бюджетных рисков'!A116</f>
        <v>8.4.1</v>
      </c>
      <c r="B110" s="14" t="str">
        <f>'Реестр бюджетных рисков'!F116</f>
        <v>Х</v>
      </c>
      <c r="C110" s="14" t="str">
        <f>'Реестр бюджетных рисков'!G116</f>
        <v>да</v>
      </c>
      <c r="D110" s="14" t="str">
        <f>'Реестр бюджетных рисков'!H116</f>
        <v>Х</v>
      </c>
      <c r="E110" s="14" t="str">
        <f>'Реестр бюджетных рисков'!I116</f>
        <v>Рост объемов недоиспользованных бюджетных ассигнований</v>
      </c>
      <c r="F110" s="17">
        <v>30</v>
      </c>
      <c r="G110" s="14">
        <f t="shared" si="3"/>
        <v>60</v>
      </c>
      <c r="H110" s="14" t="str">
        <f t="shared" si="4"/>
        <v>Средняя</v>
      </c>
    </row>
    <row r="111" spans="1:8" ht="15.75" x14ac:dyDescent="0.25">
      <c r="A111" s="14" t="str">
        <f>'Реестр бюджетных рисков'!A117</f>
        <v>8.4.2</v>
      </c>
      <c r="B111" s="14" t="str">
        <f>'Реестр бюджетных рисков'!F117</f>
        <v>Х</v>
      </c>
      <c r="C111" s="14" t="str">
        <f>'Реестр бюджетных рисков'!G117</f>
        <v>да</v>
      </c>
      <c r="D111" s="14" t="str">
        <f>'Реестр бюджетных рисков'!H117</f>
        <v>Х</v>
      </c>
      <c r="E111" s="14" t="str">
        <f>'Реестр бюджетных рисков'!I117</f>
        <v>Рост объемов недоиспользованных бюджетных ассигнований</v>
      </c>
      <c r="F111" s="17">
        <v>30</v>
      </c>
      <c r="G111" s="14">
        <f t="shared" si="3"/>
        <v>60</v>
      </c>
      <c r="H111" s="14" t="str">
        <f t="shared" si="4"/>
        <v>Средняя</v>
      </c>
    </row>
    <row r="112" spans="1:8" ht="15.75" x14ac:dyDescent="0.25">
      <c r="A112" s="14" t="str">
        <f>'Реестр бюджетных рисков'!A118</f>
        <v>8.4.3</v>
      </c>
      <c r="B112" s="14" t="str">
        <f>'Реестр бюджетных рисков'!F118</f>
        <v>Х</v>
      </c>
      <c r="C112" s="14" t="str">
        <f>'Реестр бюджетных рисков'!G118</f>
        <v>да</v>
      </c>
      <c r="D112" s="14" t="str">
        <f>'Реестр бюджетных рисков'!H118</f>
        <v>Х</v>
      </c>
      <c r="E112" s="14" t="str">
        <f>'Реестр бюджетных рисков'!I118</f>
        <v>Рост объемов недоиспользованных бюджетных ассигнований</v>
      </c>
      <c r="F112" s="17">
        <v>30</v>
      </c>
      <c r="G112" s="14">
        <f t="shared" si="3"/>
        <v>60</v>
      </c>
      <c r="H112" s="14" t="str">
        <f t="shared" si="4"/>
        <v>Средняя</v>
      </c>
    </row>
    <row r="113" spans="1:8" ht="31.5" x14ac:dyDescent="0.25">
      <c r="A113" s="14" t="str">
        <f>'Реестр бюджетных рисков'!A119</f>
        <v>8.5.1</v>
      </c>
      <c r="B113" s="14" t="str">
        <f>'Реестр бюджетных рисков'!F119</f>
        <v>Доля исполнения СБР (показатели е1 разделов 1-5 приложения 2, среднее значение)</v>
      </c>
      <c r="C113" s="14" t="str">
        <f>'Реестр бюджетных рисков'!G119</f>
        <v>да</v>
      </c>
      <c r="D113" s="14" t="str">
        <f>'Реестр бюджетных рисков'!H119</f>
        <v>Х</v>
      </c>
      <c r="E113" s="14" t="str">
        <f>'Реестр бюджетных рисков'!I119</f>
        <v>Рост объемов недоиспользованных бюджетных ассигнований</v>
      </c>
      <c r="F113" s="17">
        <v>30</v>
      </c>
      <c r="G113" s="14">
        <f t="shared" si="3"/>
        <v>90</v>
      </c>
      <c r="H113" s="14" t="str">
        <f t="shared" si="4"/>
        <v>Высокая</v>
      </c>
    </row>
    <row r="114" spans="1:8" ht="31.5" x14ac:dyDescent="0.25">
      <c r="A114" s="14" t="str">
        <f>'Реестр бюджетных рисков'!A120</f>
        <v>8.5.2</v>
      </c>
      <c r="B114" s="14" t="str">
        <f>'Реестр бюджетных рисков'!F120</f>
        <v>Доля исполнения СБР (показатели е1 разделов 1-5 приложения 2, среднее значение)</v>
      </c>
      <c r="C114" s="14" t="str">
        <f>'Реестр бюджетных рисков'!G120</f>
        <v>да</v>
      </c>
      <c r="D114" s="14" t="str">
        <f>'Реестр бюджетных рисков'!H120</f>
        <v>Х</v>
      </c>
      <c r="E114" s="14" t="str">
        <f>'Реестр бюджетных рисков'!I120</f>
        <v>Рост объемов недоиспользованных бюджетных ассигнований</v>
      </c>
      <c r="F114" s="17">
        <v>30</v>
      </c>
      <c r="G114" s="14">
        <f t="shared" si="3"/>
        <v>90</v>
      </c>
      <c r="H114" s="14" t="str">
        <f t="shared" si="4"/>
        <v>Высокая</v>
      </c>
    </row>
    <row r="115" spans="1:8" ht="31.5" x14ac:dyDescent="0.25">
      <c r="A115" s="14" t="str">
        <f>'Реестр бюджетных рисков'!A121</f>
        <v>8.5.3</v>
      </c>
      <c r="B115" s="14" t="str">
        <f>'Реестр бюджетных рисков'!F121</f>
        <v>Доля исполнения СБР (показатели е1 разделов 1-5 приложения 2, среднее значение)</v>
      </c>
      <c r="C115" s="14" t="str">
        <f>'Реестр бюджетных рисков'!G121</f>
        <v>да</v>
      </c>
      <c r="D115" s="14" t="str">
        <f>'Реестр бюджетных рисков'!H121</f>
        <v>Х</v>
      </c>
      <c r="E115" s="14" t="str">
        <f>'Реестр бюджетных рисков'!I121</f>
        <v>Рост объемов недоиспользованных бюджетных ассигнований</v>
      </c>
      <c r="F115" s="17">
        <v>30</v>
      </c>
      <c r="G115" s="14">
        <f t="shared" si="3"/>
        <v>90</v>
      </c>
      <c r="H115" s="14" t="str">
        <f t="shared" si="4"/>
        <v>Высокая</v>
      </c>
    </row>
    <row r="116" spans="1:8" ht="31.5" x14ac:dyDescent="0.25">
      <c r="A116" s="14" t="str">
        <f>'Реестр бюджетных рисков'!A122</f>
        <v>8.5.4</v>
      </c>
      <c r="B116" s="14" t="str">
        <f>'Реестр бюджетных рисков'!F122</f>
        <v>Доля исполнения СБР (показатели е1 разделов 1-5 приложения 2, среднее значение)</v>
      </c>
      <c r="C116" s="14" t="str">
        <f>'Реестр бюджетных рисков'!G122</f>
        <v>да</v>
      </c>
      <c r="D116" s="14" t="str">
        <f>'Реестр бюджетных рисков'!H122</f>
        <v>Х</v>
      </c>
      <c r="E116" s="14" t="str">
        <f>'Реестр бюджетных рисков'!I122</f>
        <v>Рост объемов недоиспользованных бюджетных ассигнований</v>
      </c>
      <c r="F116" s="17">
        <v>30</v>
      </c>
      <c r="G116" s="14">
        <f t="shared" si="3"/>
        <v>90</v>
      </c>
      <c r="H116" s="14" t="str">
        <f t="shared" si="4"/>
        <v>Высокая</v>
      </c>
    </row>
    <row r="117" spans="1:8" ht="31.5" x14ac:dyDescent="0.25">
      <c r="A117" s="14" t="str">
        <f>'Реестр бюджетных рисков'!A123</f>
        <v>8.6.1</v>
      </c>
      <c r="B117" s="14" t="str">
        <f>'Реестр бюджетных рисков'!F123</f>
        <v>Доля исполнения СБР (показатель е1 раздела 3 приложения 2)</v>
      </c>
      <c r="C117" s="14" t="str">
        <f>'Реестр бюджетных рисков'!G123</f>
        <v>да</v>
      </c>
      <c r="D117" s="14" t="str">
        <f>'Реестр бюджетных рисков'!H123</f>
        <v>Х</v>
      </c>
      <c r="E117" s="14" t="str">
        <f>'Реестр бюджетных рисков'!I123</f>
        <v>Рост объемов недоиспользованных бюджетных ассигнований</v>
      </c>
      <c r="F117" s="17">
        <v>30</v>
      </c>
      <c r="G117" s="14">
        <f t="shared" si="3"/>
        <v>90</v>
      </c>
      <c r="H117" s="14" t="str">
        <f t="shared" si="4"/>
        <v>Высокая</v>
      </c>
    </row>
    <row r="118" spans="1:8" ht="31.5" x14ac:dyDescent="0.25">
      <c r="A118" s="14" t="str">
        <f>'Реестр бюджетных рисков'!A124</f>
        <v>8.6.2</v>
      </c>
      <c r="B118" s="14" t="str">
        <f>'Реестр бюджетных рисков'!F124</f>
        <v>Доля исполнения СБР (показатель е1 раздела 3 приложения 2)</v>
      </c>
      <c r="C118" s="14" t="str">
        <f>'Реестр бюджетных рисков'!G124</f>
        <v>да</v>
      </c>
      <c r="D118" s="14" t="str">
        <f>'Реестр бюджетных рисков'!H124</f>
        <v>Х</v>
      </c>
      <c r="E118" s="14" t="str">
        <f>'Реестр бюджетных рисков'!I124</f>
        <v>Рост объемов недоиспользованных бюджетных ассигнований</v>
      </c>
      <c r="F118" s="17">
        <v>30</v>
      </c>
      <c r="G118" s="14">
        <f t="shared" si="3"/>
        <v>90</v>
      </c>
      <c r="H118" s="14" t="str">
        <f t="shared" si="4"/>
        <v>Высокая</v>
      </c>
    </row>
    <row r="119" spans="1:8" ht="31.5" x14ac:dyDescent="0.25">
      <c r="A119" s="14" t="str">
        <f>'Реестр бюджетных рисков'!A125</f>
        <v>8.6.3</v>
      </c>
      <c r="B119" s="14" t="str">
        <f>'Реестр бюджетных рисков'!F125</f>
        <v>Доля исполнения СБР (показатель е1 раздела 3 приложения 2)</v>
      </c>
      <c r="C119" s="14" t="str">
        <f>'Реестр бюджетных рисков'!G125</f>
        <v>да</v>
      </c>
      <c r="D119" s="14" t="str">
        <f>'Реестр бюджетных рисков'!H125</f>
        <v>Х</v>
      </c>
      <c r="E119" s="14" t="str">
        <f>'Реестр бюджетных рисков'!I125</f>
        <v>Рост объемов недоиспользованных бюджетных ассигнований</v>
      </c>
      <c r="F119" s="17">
        <v>30</v>
      </c>
      <c r="G119" s="14">
        <f t="shared" si="3"/>
        <v>90</v>
      </c>
      <c r="H119" s="14" t="str">
        <f t="shared" si="4"/>
        <v>Высокая</v>
      </c>
    </row>
    <row r="120" spans="1:8" ht="15.75" x14ac:dyDescent="0.25">
      <c r="A120" s="14" t="str">
        <f>'Реестр бюджетных рисков'!A126</f>
        <v>8.7.1</v>
      </c>
      <c r="B120" s="14" t="str">
        <f>'Реестр бюджетных рисков'!F126</f>
        <v>Х</v>
      </c>
      <c r="C120" s="14" t="str">
        <f>'Реестр бюджетных рисков'!G126</f>
        <v>да</v>
      </c>
      <c r="D120" s="14" t="str">
        <f>'Реестр бюджетных рисков'!H126</f>
        <v>Х</v>
      </c>
      <c r="E120" s="14" t="str">
        <f>'Реестр бюджетных рисков'!I126</f>
        <v>Рост объемов недоиспользованных бюджетных ассигнований</v>
      </c>
      <c r="F120" s="17">
        <v>30</v>
      </c>
      <c r="G120" s="14">
        <f t="shared" si="3"/>
        <v>60</v>
      </c>
      <c r="H120" s="14" t="str">
        <f t="shared" si="4"/>
        <v>Средняя</v>
      </c>
    </row>
    <row r="121" spans="1:8" ht="15.75" x14ac:dyDescent="0.25">
      <c r="A121" s="14" t="str">
        <f>'Реестр бюджетных рисков'!A127</f>
        <v>8.7.2</v>
      </c>
      <c r="B121" s="14" t="str">
        <f>'Реестр бюджетных рисков'!F127</f>
        <v>Х</v>
      </c>
      <c r="C121" s="14" t="str">
        <f>'Реестр бюджетных рисков'!G127</f>
        <v>да</v>
      </c>
      <c r="D121" s="14" t="str">
        <f>'Реестр бюджетных рисков'!H127</f>
        <v>Х</v>
      </c>
      <c r="E121" s="14" t="str">
        <f>'Реестр бюджетных рисков'!I127</f>
        <v>Рост объемов недоиспользованных бюджетных ассигнований</v>
      </c>
      <c r="F121" s="17">
        <v>30</v>
      </c>
      <c r="G121" s="14">
        <f t="shared" si="3"/>
        <v>60</v>
      </c>
      <c r="H121" s="14" t="str">
        <f t="shared" si="4"/>
        <v>Средняя</v>
      </c>
    </row>
    <row r="122" spans="1:8" ht="15.75" x14ac:dyDescent="0.25">
      <c r="A122" s="14" t="str">
        <f>'Реестр бюджетных рисков'!A128</f>
        <v>8.7.3</v>
      </c>
      <c r="B122" s="14" t="str">
        <f>'Реестр бюджетных рисков'!F128</f>
        <v>Х</v>
      </c>
      <c r="C122" s="14" t="str">
        <f>'Реестр бюджетных рисков'!G128</f>
        <v>да</v>
      </c>
      <c r="D122" s="14" t="str">
        <f>'Реестр бюджетных рисков'!H128</f>
        <v>Х</v>
      </c>
      <c r="E122" s="14" t="str">
        <f>'Реестр бюджетных рисков'!I128</f>
        <v>Рост объемов недоиспользованных бюджетных ассигнований</v>
      </c>
      <c r="F122" s="17">
        <v>30</v>
      </c>
      <c r="G122" s="14">
        <f t="shared" si="3"/>
        <v>60</v>
      </c>
      <c r="H122" s="14" t="str">
        <f t="shared" si="4"/>
        <v>Средняя</v>
      </c>
    </row>
    <row r="123" spans="1:8" ht="31.5" x14ac:dyDescent="0.25">
      <c r="A123" s="14" t="str">
        <f>'Реестр бюджетных рисков'!A129</f>
        <v>8.8.1</v>
      </c>
      <c r="B123" s="14" t="str">
        <f>'Реестр бюджетных рисков'!F129</f>
        <v>Доля исполнения СБР (показатели е1 разделов 1-5 приложения 2, среднее значение)</v>
      </c>
      <c r="C123" s="14" t="str">
        <f>'Реестр бюджетных рисков'!G129</f>
        <v>да</v>
      </c>
      <c r="D123" s="14" t="str">
        <f>'Реестр бюджетных рисков'!H129</f>
        <v>Х</v>
      </c>
      <c r="E123" s="14" t="str">
        <f>'Реестр бюджетных рисков'!I129</f>
        <v>Рост объемов недоиспользованных бюджетных ассигнований</v>
      </c>
      <c r="F123" s="17">
        <v>30</v>
      </c>
      <c r="G123" s="14">
        <f t="shared" si="3"/>
        <v>90</v>
      </c>
      <c r="H123" s="14" t="str">
        <f t="shared" si="4"/>
        <v>Высокая</v>
      </c>
    </row>
    <row r="124" spans="1:8" ht="31.5" x14ac:dyDescent="0.25">
      <c r="A124" s="14" t="str">
        <f>'Реестр бюджетных рисков'!A130</f>
        <v>8.8.2</v>
      </c>
      <c r="B124" s="14" t="str">
        <f>'Реестр бюджетных рисков'!F130</f>
        <v>Доля исполнения СБР (показатели е1 разделов 1-5 приложения 2, среднее значение)</v>
      </c>
      <c r="C124" s="14" t="str">
        <f>'Реестр бюджетных рисков'!G130</f>
        <v>да</v>
      </c>
      <c r="D124" s="14" t="str">
        <f>'Реестр бюджетных рисков'!H130</f>
        <v>Х</v>
      </c>
      <c r="E124" s="14" t="str">
        <f>'Реестр бюджетных рисков'!I130</f>
        <v>Рост объемов недоиспользованных бюджетных ассигнований</v>
      </c>
      <c r="F124" s="17">
        <v>30</v>
      </c>
      <c r="G124" s="14">
        <f t="shared" si="3"/>
        <v>90</v>
      </c>
      <c r="H124" s="14" t="str">
        <f t="shared" si="4"/>
        <v>Высокая</v>
      </c>
    </row>
    <row r="125" spans="1:8" ht="31.5" x14ac:dyDescent="0.25">
      <c r="A125" s="14" t="str">
        <f>'Реестр бюджетных рисков'!A131</f>
        <v>8.8.3</v>
      </c>
      <c r="B125" s="14" t="str">
        <f>'Реестр бюджетных рисков'!F131</f>
        <v>Доля исполнения СБР (показатели е1 разделов 1-5 приложения 2, среднее значение)</v>
      </c>
      <c r="C125" s="14" t="str">
        <f>'Реестр бюджетных рисков'!G131</f>
        <v>да</v>
      </c>
      <c r="D125" s="14" t="str">
        <f>'Реестр бюджетных рисков'!H131</f>
        <v>Х</v>
      </c>
      <c r="E125" s="14" t="str">
        <f>'Реестр бюджетных рисков'!I131</f>
        <v>Рост объемов недоиспользованных бюджетных ассигнований</v>
      </c>
      <c r="F125" s="17">
        <v>30</v>
      </c>
      <c r="G125" s="14">
        <f t="shared" si="3"/>
        <v>90</v>
      </c>
      <c r="H125" s="14" t="str">
        <f t="shared" si="4"/>
        <v>Высокая</v>
      </c>
    </row>
    <row r="126" spans="1:8" ht="31.5" x14ac:dyDescent="0.25">
      <c r="A126" s="14" t="str">
        <f>'Реестр бюджетных рисков'!A132</f>
        <v>8.8.4</v>
      </c>
      <c r="B126" s="14" t="str">
        <f>'Реестр бюджетных рисков'!F132</f>
        <v>Доля исполнения СБР (показатели е1 разделов 1-5 приложения 2, среднее значение)</v>
      </c>
      <c r="C126" s="14" t="str">
        <f>'Реестр бюджетных рисков'!G132</f>
        <v>нет</v>
      </c>
      <c r="D126" s="14" t="str">
        <f>'Реестр бюджетных рисков'!H132</f>
        <v>Х</v>
      </c>
      <c r="E126" s="14" t="str">
        <f>'Реестр бюджетных рисков'!I132</f>
        <v>Рост объемов недоиспользованных бюджетных ассигнований</v>
      </c>
      <c r="F126" s="17">
        <v>30</v>
      </c>
      <c r="G126" s="14">
        <f t="shared" si="3"/>
        <v>75</v>
      </c>
      <c r="H126" s="14" t="str">
        <f t="shared" si="4"/>
        <v>Высокая</v>
      </c>
    </row>
    <row r="127" spans="1:8" ht="15.75" x14ac:dyDescent="0.25">
      <c r="A127" s="14" t="str">
        <f>'Реестр бюджетных рисков'!A133</f>
        <v>9.1.1</v>
      </c>
      <c r="B127" s="14" t="str">
        <f>'Реестр бюджетных рисков'!F133</f>
        <v>Х</v>
      </c>
      <c r="C127" s="14" t="str">
        <f>'Реестр бюджетных рисков'!G133</f>
        <v>да</v>
      </c>
      <c r="D127" s="14" t="str">
        <f>'Реестр бюджетных рисков'!H133</f>
        <v>Х</v>
      </c>
      <c r="E127" s="14" t="str">
        <f>'Реестр бюджетных рисков'!I133</f>
        <v>Искажение показателей консолидированной бюджетной отчетности</v>
      </c>
      <c r="F127" s="17">
        <v>30</v>
      </c>
      <c r="G127" s="14">
        <f t="shared" si="3"/>
        <v>60</v>
      </c>
      <c r="H127" s="14" t="str">
        <f t="shared" si="4"/>
        <v>Средняя</v>
      </c>
    </row>
    <row r="128" spans="1:8" ht="63" x14ac:dyDescent="0.25">
      <c r="A128" s="14" t="str">
        <f>'Реестр бюджетных рисков'!A134</f>
        <v>9.2.1</v>
      </c>
      <c r="B128" s="14" t="str">
        <f>'Реестр бюджетных рисков'!F134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28" s="14" t="str">
        <f>'Реестр бюджетных рисков'!G134</f>
        <v>да</v>
      </c>
      <c r="D128" s="14" t="str">
        <f>'Реестр бюджетных рисков'!H134</f>
        <v>Х</v>
      </c>
      <c r="E128" s="14" t="str">
        <f>'Реестр бюджетных рисков'!I134</f>
        <v>Увеличение расходов на уплату неустойки (пеней и штрафов) по неисполненным бюджетным обязательствам</v>
      </c>
      <c r="F128" s="17">
        <v>30</v>
      </c>
      <c r="G128" s="14">
        <f t="shared" si="3"/>
        <v>90</v>
      </c>
      <c r="H128" s="14" t="str">
        <f t="shared" si="4"/>
        <v>Высокая</v>
      </c>
    </row>
    <row r="129" spans="1:8" ht="63" x14ac:dyDescent="0.25">
      <c r="A129" s="14" t="str">
        <f>'Реестр бюджетных рисков'!A135</f>
        <v>9.2.2</v>
      </c>
      <c r="B129" s="14" t="str">
        <f>'Реестр бюджетных рисков'!F135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29" s="14" t="str">
        <f>'Реестр бюджетных рисков'!G135</f>
        <v>да</v>
      </c>
      <c r="D129" s="14" t="str">
        <f>'Реестр бюджетных рисков'!H135</f>
        <v>Наложение административного штрафа на должностных лиц в размере 20-50 тыс. рублей (ст. 15.15.9 КоАП)</v>
      </c>
      <c r="E129" s="14" t="str">
        <f>'Реестр бюджетных рисков'!I135</f>
        <v>Увеличение расходов на уплату неустойки по неисполненным бюджетным обязательствам</v>
      </c>
      <c r="F129" s="17">
        <v>30</v>
      </c>
      <c r="G129" s="14">
        <f t="shared" si="3"/>
        <v>100</v>
      </c>
      <c r="H129" s="14" t="str">
        <f t="shared" si="4"/>
        <v>Высокая</v>
      </c>
    </row>
    <row r="130" spans="1:8" ht="47.25" x14ac:dyDescent="0.25">
      <c r="A130" s="14" t="str">
        <f>'Реестр бюджетных рисков'!A136</f>
        <v>9.3.1</v>
      </c>
      <c r="B130" s="14" t="str">
        <f>'Реестр бюджетных рисков'!F136</f>
        <v>Своевременность принятия бюджетных обязательств (показатели е7 разделов 1-3 приложения 2, среднее значение)</v>
      </c>
      <c r="C130" s="14" t="str">
        <f>'Реестр бюджетных рисков'!G136</f>
        <v>да</v>
      </c>
      <c r="D130" s="14" t="str">
        <f>'Реестр бюджетных рисков'!H136</f>
        <v>Х</v>
      </c>
      <c r="E130" s="14" t="str">
        <f>'Реестр бюджетных рисков'!I136</f>
        <v>Рост объема недоиспользованных бюджетных ассигнований</v>
      </c>
      <c r="F130" s="17">
        <v>30</v>
      </c>
      <c r="G130" s="14">
        <f t="shared" si="3"/>
        <v>90</v>
      </c>
      <c r="H130" s="14" t="str">
        <f t="shared" si="4"/>
        <v>Высокая</v>
      </c>
    </row>
    <row r="131" spans="1:8" ht="47.25" x14ac:dyDescent="0.25">
      <c r="A131" s="14" t="str">
        <f>'Реестр бюджетных рисков'!A137</f>
        <v>9.3.2</v>
      </c>
      <c r="B131" s="14" t="str">
        <f>'Реестр бюджетных рисков'!F137</f>
        <v>Своевременность принятия бюджетных обязательств (показатели е7 разделов 1-3 приложения 2, среднее значение)</v>
      </c>
      <c r="C131" s="14" t="str">
        <f>'Реестр бюджетных рисков'!G137</f>
        <v>да</v>
      </c>
      <c r="D131" s="14" t="str">
        <f>'Реестр бюджетных рисков'!H137</f>
        <v>Х</v>
      </c>
      <c r="E131" s="14" t="str">
        <f>'Реестр бюджетных рисков'!I137</f>
        <v>Рост объема недоиспользованных бюджетных ассигнований</v>
      </c>
      <c r="F131" s="17">
        <v>30</v>
      </c>
      <c r="G131" s="14">
        <f t="shared" si="3"/>
        <v>90</v>
      </c>
      <c r="H131" s="14" t="str">
        <f t="shared" si="4"/>
        <v>Высокая</v>
      </c>
    </row>
    <row r="132" spans="1:8" ht="15.75" x14ac:dyDescent="0.25">
      <c r="A132" s="14" t="str">
        <f>'Реестр бюджетных рисков'!A138</f>
        <v>9.4.1</v>
      </c>
      <c r="B132" s="14" t="str">
        <f>'Реестр бюджетных рисков'!F138</f>
        <v>Х</v>
      </c>
      <c r="C132" s="14" t="str">
        <f>'Реестр бюджетных рисков'!G138</f>
        <v>да</v>
      </c>
      <c r="D132" s="14" t="str">
        <f>'Реестр бюджетных рисков'!H138</f>
        <v>Х</v>
      </c>
      <c r="E132" s="14" t="str">
        <f>'Реестр бюджетных рисков'!I138</f>
        <v>Неисполнение публичных обязательств перед физическими лицами</v>
      </c>
      <c r="F132" s="17">
        <v>30</v>
      </c>
      <c r="G132" s="14">
        <f t="shared" si="3"/>
        <v>60</v>
      </c>
      <c r="H132" s="14" t="str">
        <f t="shared" si="4"/>
        <v>Средняя</v>
      </c>
    </row>
    <row r="133" spans="1:8" ht="63" x14ac:dyDescent="0.25">
      <c r="A133" s="14" t="str">
        <f>'Реестр бюджетных рисков'!A139</f>
        <v>9.4.2</v>
      </c>
      <c r="B133" s="14" t="str">
        <f>'Реестр бюджетных рисков'!F139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33" s="14" t="str">
        <f>'Реестр бюджетных рисков'!G139</f>
        <v>да</v>
      </c>
      <c r="D133" s="14" t="str">
        <f>'Реестр бюджетных рисков'!H139</f>
        <v>Х</v>
      </c>
      <c r="E133" s="14" t="str">
        <f>'Реестр бюджетных рисков'!I139</f>
        <v>Неисполнение публичных обязательств перед физическими лицами</v>
      </c>
      <c r="F133" s="17">
        <v>30</v>
      </c>
      <c r="G133" s="14">
        <f t="shared" ref="G133:G196" si="5">SUM(IF(B133="Х",0,30),IF(C133="да",30,15),IF(D133="Х",0,10),IF(E133="Х",0,F133))</f>
        <v>90</v>
      </c>
      <c r="H133" s="14" t="str">
        <f t="shared" si="4"/>
        <v>Высокая</v>
      </c>
    </row>
    <row r="134" spans="1:8" ht="15.75" x14ac:dyDescent="0.25">
      <c r="A134" s="14" t="str">
        <f>'Реестр бюджетных рисков'!A140</f>
        <v>9.5.1</v>
      </c>
      <c r="B134" s="14" t="str">
        <f>'Реестр бюджетных рисков'!F140</f>
        <v>Х</v>
      </c>
      <c r="C134" s="14" t="str">
        <f>'Реестр бюджетных рисков'!G140</f>
        <v>да</v>
      </c>
      <c r="D134" s="14" t="str">
        <f>'Реестр бюджетных рисков'!H140</f>
        <v>Х</v>
      </c>
      <c r="E134" s="14" t="str">
        <f>'Реестр бюджетных рисков'!I140</f>
        <v>Неисполнение публичных обязательств перед физическими лицами</v>
      </c>
      <c r="F134" s="17">
        <v>30</v>
      </c>
      <c r="G134" s="14">
        <f t="shared" si="5"/>
        <v>60</v>
      </c>
      <c r="H134" s="14" t="str">
        <f t="shared" si="4"/>
        <v>Средняя</v>
      </c>
    </row>
    <row r="135" spans="1:8" ht="47.25" x14ac:dyDescent="0.25">
      <c r="A135" s="14" t="str">
        <f>'Реестр бюджетных рисков'!A141</f>
        <v>9.6.1</v>
      </c>
      <c r="B135" s="14" t="str">
        <f>'Реестр бюджетных рисков'!F141</f>
        <v>Своевременность принятия бюджетных обязательств (показатели е7 разделов 1-3 приложения 2, среднее значение)</v>
      </c>
      <c r="C135" s="14" t="str">
        <f>'Реестр бюджетных рисков'!G141</f>
        <v>да</v>
      </c>
      <c r="D135" s="14" t="str">
        <f>'Реестр бюджетных рисков'!H141</f>
        <v>Х</v>
      </c>
      <c r="E135" s="14" t="str">
        <f>'Реестр бюджетных рисков'!I141</f>
        <v>Рост объема недоиспользованных бюджетных ассигнований</v>
      </c>
      <c r="F135" s="17">
        <v>30</v>
      </c>
      <c r="G135" s="14">
        <f t="shared" si="5"/>
        <v>90</v>
      </c>
      <c r="H135" s="14" t="str">
        <f t="shared" si="4"/>
        <v>Высокая</v>
      </c>
    </row>
    <row r="136" spans="1:8" ht="47.25" x14ac:dyDescent="0.25">
      <c r="A136" s="14" t="str">
        <f>'Реестр бюджетных рисков'!A142</f>
        <v>9.6.2</v>
      </c>
      <c r="B136" s="14" t="str">
        <f>'Реестр бюджетных рисков'!F142</f>
        <v>Своевременность принятия бюджетных обязательств (показатели е7 разделов 1-3 приложения 2, среднее значение)</v>
      </c>
      <c r="C136" s="14" t="str">
        <f>'Реестр бюджетных рисков'!G142</f>
        <v>да</v>
      </c>
      <c r="D136" s="14" t="str">
        <f>'Реестр бюджетных рисков'!H142</f>
        <v>Х</v>
      </c>
      <c r="E136" s="14" t="str">
        <f>'Реестр бюджетных рисков'!I142</f>
        <v>Рост объема недоиспользованных бюджетных ассигнований</v>
      </c>
      <c r="F136" s="17">
        <v>30</v>
      </c>
      <c r="G136" s="14">
        <f t="shared" si="5"/>
        <v>90</v>
      </c>
      <c r="H136" s="14" t="str">
        <f t="shared" si="4"/>
        <v>Высокая</v>
      </c>
    </row>
    <row r="137" spans="1:8" ht="47.25" x14ac:dyDescent="0.25">
      <c r="A137" s="14" t="str">
        <f>'Реестр бюджетных рисков'!A143</f>
        <v>9.7.1</v>
      </c>
      <c r="B137" s="14" t="str">
        <f>'Реестр бюджетных рисков'!F143</f>
        <v>Своевременность принятия бюджетных обязательств (показатели е7 разделов 1-3 приложения 2, среднее значение)</v>
      </c>
      <c r="C137" s="14" t="str">
        <f>'Реестр бюджетных рисков'!G143</f>
        <v>да</v>
      </c>
      <c r="D137" s="14" t="str">
        <f>'Реестр бюджетных рисков'!H143</f>
        <v>Х</v>
      </c>
      <c r="E137" s="14" t="str">
        <f>'Реестр бюджетных рисков'!I143</f>
        <v>Рост объема недоиспользованных бюджетных ассигнований</v>
      </c>
      <c r="F137" s="17">
        <v>30</v>
      </c>
      <c r="G137" s="14">
        <f t="shared" si="5"/>
        <v>90</v>
      </c>
      <c r="H137" s="14" t="str">
        <f t="shared" si="4"/>
        <v>Высокая</v>
      </c>
    </row>
    <row r="138" spans="1:8" ht="47.25" x14ac:dyDescent="0.25">
      <c r="A138" s="14" t="str">
        <f>'Реестр бюджетных рисков'!A144</f>
        <v>9.7.2</v>
      </c>
      <c r="B138" s="14" t="str">
        <f>'Реестр бюджетных рисков'!F144</f>
        <v>Своевременность принятия бюджетных обязательств (показатели е7 разделов 1-3 приложения 2, среднее значение)</v>
      </c>
      <c r="C138" s="14" t="str">
        <f>'Реестр бюджетных рисков'!G144</f>
        <v>да</v>
      </c>
      <c r="D138" s="14" t="str">
        <f>'Реестр бюджетных рисков'!H144</f>
        <v>Наложение административного штрафа на должностных лиц в размере 20-50 тыс. рублей (ст. 15.15.9 КоАП)</v>
      </c>
      <c r="E138" s="14" t="str">
        <f>'Реестр бюджетных рисков'!I144</f>
        <v>Рост объема недоиспользованных бюджетных ассигнований</v>
      </c>
      <c r="F138" s="17">
        <v>30</v>
      </c>
      <c r="G138" s="14">
        <f t="shared" si="5"/>
        <v>100</v>
      </c>
      <c r="H138" s="14" t="str">
        <f t="shared" si="4"/>
        <v>Высокая</v>
      </c>
    </row>
    <row r="139" spans="1:8" ht="47.25" x14ac:dyDescent="0.25">
      <c r="A139" s="14" t="str">
        <f>'Реестр бюджетных рисков'!A145</f>
        <v>9.8.1</v>
      </c>
      <c r="B139" s="14" t="str">
        <f>'Реестр бюджетных рисков'!F145</f>
        <v>Своевременность принятия бюджетных обязательств (показатели е7 разделов 1-3 приложения 2, среднее значение)</v>
      </c>
      <c r="C139" s="14" t="str">
        <f>'Реестр бюджетных рисков'!G145</f>
        <v>да</v>
      </c>
      <c r="D139" s="14" t="str">
        <f>'Реестр бюджетных рисков'!H145</f>
        <v>Х</v>
      </c>
      <c r="E139" s="14" t="str">
        <f>'Реестр бюджетных рисков'!I145</f>
        <v>Рост объема недоиспользованных бюджетных ассигнований</v>
      </c>
      <c r="F139" s="17">
        <v>30</v>
      </c>
      <c r="G139" s="14">
        <f t="shared" si="5"/>
        <v>90</v>
      </c>
      <c r="H139" s="14" t="str">
        <f t="shared" si="4"/>
        <v>Высокая</v>
      </c>
    </row>
    <row r="140" spans="1:8" ht="47.25" x14ac:dyDescent="0.25">
      <c r="A140" s="14" t="str">
        <f>'Реестр бюджетных рисков'!A146</f>
        <v>9.8.2</v>
      </c>
      <c r="B140" s="14" t="str">
        <f>'Реестр бюджетных рисков'!F146</f>
        <v>Своевременность принятия бюджетных обязательств (показатели е7 разделов 1-3 приложения 2, среднее значение)</v>
      </c>
      <c r="C140" s="14" t="str">
        <f>'Реестр бюджетных рисков'!G146</f>
        <v>да</v>
      </c>
      <c r="D140" s="14" t="str">
        <f>'Реестр бюджетных рисков'!H146</f>
        <v>Х</v>
      </c>
      <c r="E140" s="14" t="str">
        <f>'Реестр бюджетных рисков'!I146</f>
        <v>Рост объема недоиспользованных бюджетных ассигнований</v>
      </c>
      <c r="F140" s="17">
        <v>30</v>
      </c>
      <c r="G140" s="14">
        <f t="shared" si="5"/>
        <v>90</v>
      </c>
      <c r="H140" s="14" t="str">
        <f t="shared" ref="H140:H203" si="6">IF((SUM(IF(B140="Х",0,30),IF(C140="Х",0,30),IF(D140="Х",0,10),IF(E140="Х",0,F140)))&lt;=40,"Низкая",IF((SUM(IF(B140="Х",0,30),IF(C140="Х",0,30),IF(D140="Х",0,10),IF(E140="Х",0,F140)))&gt;=90,"Высокая","Средняя"))</f>
        <v>Высокая</v>
      </c>
    </row>
    <row r="141" spans="1:8" ht="47.25" x14ac:dyDescent="0.25">
      <c r="A141" s="14" t="str">
        <f>'Реестр бюджетных рисков'!A147</f>
        <v>9.8.3</v>
      </c>
      <c r="B141" s="14" t="str">
        <f>'Реестр бюджетных рисков'!F147</f>
        <v>Своевременность принятия бюджетных обязательств (показатели е7 разделов 1-3 приложения 2, среднее значение)</v>
      </c>
      <c r="C141" s="14" t="str">
        <f>'Реестр бюджетных рисков'!G147</f>
        <v>да</v>
      </c>
      <c r="D141" s="14" t="str">
        <f>'Реестр бюджетных рисков'!H147</f>
        <v>Наложение административного штрафа на должностных лиц в размере 20-50 тыс. рублей (ст. 15.15.9 КоАП)</v>
      </c>
      <c r="E141" s="14" t="str">
        <f>'Реестр бюджетных рисков'!I147</f>
        <v>Рост объема недоиспользованных бюджетных ассигнований</v>
      </c>
      <c r="F141" s="17">
        <v>30</v>
      </c>
      <c r="G141" s="14">
        <f t="shared" si="5"/>
        <v>100</v>
      </c>
      <c r="H141" s="14" t="str">
        <f t="shared" si="6"/>
        <v>Высокая</v>
      </c>
    </row>
    <row r="142" spans="1:8" ht="47.25" x14ac:dyDescent="0.25">
      <c r="A142" s="14" t="str">
        <f>'Реестр бюджетных рисков'!A148</f>
        <v>9.9.1</v>
      </c>
      <c r="B142" s="14" t="str">
        <f>'Реестр бюджетных рисков'!F148</f>
        <v>Своевременность принятия бюджетных обязательств (показатели е7 разделов 1-3 приложения 2, среднее значение)</v>
      </c>
      <c r="C142" s="14" t="str">
        <f>'Реестр бюджетных рисков'!G148</f>
        <v>да</v>
      </c>
      <c r="D142" s="14" t="str">
        <f>'Реестр бюджетных рисков'!H148</f>
        <v>Х</v>
      </c>
      <c r="E142" s="14" t="str">
        <f>'Реестр бюджетных рисков'!I148</f>
        <v>Рост объема недоиспользованных бюджетных ассигнований</v>
      </c>
      <c r="F142" s="17">
        <v>30</v>
      </c>
      <c r="G142" s="14">
        <f t="shared" si="5"/>
        <v>90</v>
      </c>
      <c r="H142" s="14" t="str">
        <f t="shared" si="6"/>
        <v>Высокая</v>
      </c>
    </row>
    <row r="143" spans="1:8" ht="47.25" x14ac:dyDescent="0.25">
      <c r="A143" s="14" t="str">
        <f>'Реестр бюджетных рисков'!A149</f>
        <v>9.9.2</v>
      </c>
      <c r="B143" s="14" t="str">
        <f>'Реестр бюджетных рисков'!F149</f>
        <v>Своевременность принятия бюджетных обязательств (показатели е7 разделов 1-3 приложения 2, среднее значение)</v>
      </c>
      <c r="C143" s="14" t="str">
        <f>'Реестр бюджетных рисков'!G149</f>
        <v>да</v>
      </c>
      <c r="D143" s="14" t="str">
        <f>'Реестр бюджетных рисков'!H149</f>
        <v>Х</v>
      </c>
      <c r="E143" s="14" t="str">
        <f>'Реестр бюджетных рисков'!I149</f>
        <v>Рост объема недоиспользованных бюджетных ассигнований</v>
      </c>
      <c r="F143" s="17">
        <v>30</v>
      </c>
      <c r="G143" s="14">
        <f t="shared" si="5"/>
        <v>90</v>
      </c>
      <c r="H143" s="14" t="str">
        <f t="shared" si="6"/>
        <v>Высокая</v>
      </c>
    </row>
    <row r="144" spans="1:8" ht="47.25" x14ac:dyDescent="0.25">
      <c r="A144" s="14" t="str">
        <f>'Реестр бюджетных рисков'!A150</f>
        <v>9.9.3</v>
      </c>
      <c r="B144" s="14" t="str">
        <f>'Реестр бюджетных рисков'!F150</f>
        <v>Своевременность принятия бюджетных обязательств (показатели е7 разделов 1-3 приложения 2, среднее значение)</v>
      </c>
      <c r="C144" s="14" t="str">
        <f>'Реестр бюджетных рисков'!G150</f>
        <v>да</v>
      </c>
      <c r="D144" s="14" t="str">
        <f>'Реестр бюджетных рисков'!H150</f>
        <v>Х</v>
      </c>
      <c r="E144" s="14" t="str">
        <f>'Реестр бюджетных рисков'!I150</f>
        <v>Рост объема недоиспользованных бюджетных ассигнований</v>
      </c>
      <c r="F144" s="17">
        <v>30</v>
      </c>
      <c r="G144" s="14">
        <f t="shared" si="5"/>
        <v>90</v>
      </c>
      <c r="H144" s="14" t="str">
        <f t="shared" si="6"/>
        <v>Высокая</v>
      </c>
    </row>
    <row r="145" spans="1:8" ht="47.25" x14ac:dyDescent="0.25">
      <c r="A145" s="14" t="str">
        <f>'Реестр бюджетных рисков'!A151</f>
        <v>9.9.4</v>
      </c>
      <c r="B145" s="14" t="str">
        <f>'Реестр бюджетных рисков'!F151</f>
        <v>Своевременность принятия бюджетных обязательств (показатели е7 разделов 1-3 приложения 2, среднее значение)</v>
      </c>
      <c r="C145" s="14" t="str">
        <f>'Реестр бюджетных рисков'!G151</f>
        <v>да</v>
      </c>
      <c r="D145" s="14" t="str">
        <f>'Реестр бюджетных рисков'!H151</f>
        <v>Х</v>
      </c>
      <c r="E145" s="14" t="str">
        <f>'Реестр бюджетных рисков'!I151</f>
        <v>Рост объема недоиспользованных бюджетных ассигнований</v>
      </c>
      <c r="F145" s="17">
        <v>30</v>
      </c>
      <c r="G145" s="14">
        <f t="shared" si="5"/>
        <v>90</v>
      </c>
      <c r="H145" s="14" t="str">
        <f t="shared" si="6"/>
        <v>Высокая</v>
      </c>
    </row>
    <row r="146" spans="1:8" ht="47.25" x14ac:dyDescent="0.25">
      <c r="A146" s="14" t="str">
        <f>'Реестр бюджетных рисков'!A152</f>
        <v>9.9.5</v>
      </c>
      <c r="B146" s="14" t="str">
        <f>'Реестр бюджетных рисков'!F152</f>
        <v>Своевременность принятия бюджетных обязательств (показатели е7 разделов 1-3 приложения 2, среднее значение)</v>
      </c>
      <c r="C146" s="14" t="str">
        <f>'Реестр бюджетных рисков'!G152</f>
        <v>да</v>
      </c>
      <c r="D146" s="14" t="str">
        <f>'Реестр бюджетных рисков'!H152</f>
        <v>Х</v>
      </c>
      <c r="E146" s="14" t="str">
        <f>'Реестр бюджетных рисков'!I152</f>
        <v>Рост объема недоиспользованных бюджетных ассигнований</v>
      </c>
      <c r="F146" s="17">
        <v>30</v>
      </c>
      <c r="G146" s="14">
        <f t="shared" si="5"/>
        <v>90</v>
      </c>
      <c r="H146" s="14" t="str">
        <f t="shared" si="6"/>
        <v>Высокая</v>
      </c>
    </row>
    <row r="147" spans="1:8" ht="63" x14ac:dyDescent="0.25">
      <c r="A147" s="14" t="str">
        <f>'Реестр бюджетных рисков'!A153</f>
        <v>9.10.1</v>
      </c>
      <c r="B147" s="14" t="str">
        <f>'Реестр бюджетных рисков'!F153</f>
        <v>Нарушение сроков доведения бюджетных ассигнований и (или) ЛБО бюджета (показатели d5 разделов 1 и 3 и показатель d4 раздела 2 приложения 2, среднее значение)</v>
      </c>
      <c r="C147" s="14" t="str">
        <f>'Реестр бюджетных рисков'!G153</f>
        <v>да</v>
      </c>
      <c r="D147" s="14" t="str">
        <f>'Реестр бюджетных рисков'!H153</f>
        <v>Наложение административного штрафа на должностных лиц в размере 10-30 тыс. рублей (ст. 15.15.11 КоАП)</v>
      </c>
      <c r="E147" s="14" t="str">
        <f>'Реестр бюджетных рисков'!I153</f>
        <v>Увеличение расходов на уплату неустойки по неисполненным бюджетным обязательствам</v>
      </c>
      <c r="F147" s="17">
        <v>30</v>
      </c>
      <c r="G147" s="14">
        <f t="shared" si="5"/>
        <v>100</v>
      </c>
      <c r="H147" s="14" t="str">
        <f t="shared" si="6"/>
        <v>Высокая</v>
      </c>
    </row>
    <row r="148" spans="1:8" ht="47.25" x14ac:dyDescent="0.25">
      <c r="A148" s="14" t="str">
        <f>'Реестр бюджетных рисков'!A154</f>
        <v>9.10.2</v>
      </c>
      <c r="B148" s="14" t="str">
        <f>'Реестр бюджетных рисков'!F154</f>
        <v>Своевременность принятия бюджетных обязательств (показатели е7 разделов 1-3 приложения 2, среднее значение)</v>
      </c>
      <c r="C148" s="14" t="str">
        <f>'Реестр бюджетных рисков'!G154</f>
        <v>да</v>
      </c>
      <c r="D148" s="14" t="str">
        <f>'Реестр бюджетных рисков'!H154</f>
        <v>Наложение административного штрафа на должностных лиц в размере 10-30 тыс. рублей (ст. 15.15.11 КоАП)</v>
      </c>
      <c r="E148" s="14" t="str">
        <f>'Реестр бюджетных рисков'!I154</f>
        <v>Увеличение расходов на уплату неустойки по неисполненным бюджетным обязательствам</v>
      </c>
      <c r="F148" s="17">
        <v>30</v>
      </c>
      <c r="G148" s="14">
        <f t="shared" si="5"/>
        <v>100</v>
      </c>
      <c r="H148" s="14" t="str">
        <f t="shared" si="6"/>
        <v>Высокая</v>
      </c>
    </row>
    <row r="149" spans="1:8" ht="47.25" x14ac:dyDescent="0.25">
      <c r="A149" s="14" t="str">
        <f>'Реестр бюджетных рисков'!A155</f>
        <v>10.1.1</v>
      </c>
      <c r="B149" s="14" t="str">
        <f>'Реестр бюджетных рисков'!F155</f>
        <v>Нарушение порядка составления, утверждения и ведения бюджетных смет (показатель d4 раздела 1 приложения 2)</v>
      </c>
      <c r="C149" s="14" t="str">
        <f>'Реестр бюджетных рисков'!G155</f>
        <v>нет</v>
      </c>
      <c r="D149" s="14" t="str">
        <f>'Реестр бюджетных рисков'!H155</f>
        <v>Х</v>
      </c>
      <c r="E149" s="14" t="str">
        <f>'Реестр бюджетных рисков'!I155</f>
        <v>Увеличение количества работ, связанных с последующим распределением экономии</v>
      </c>
      <c r="F149" s="17">
        <v>10</v>
      </c>
      <c r="G149" s="14">
        <f t="shared" si="5"/>
        <v>55</v>
      </c>
      <c r="H149" s="14" t="str">
        <f t="shared" si="6"/>
        <v>Средняя</v>
      </c>
    </row>
    <row r="150" spans="1:8" ht="47.25" x14ac:dyDescent="0.25">
      <c r="A150" s="14" t="str">
        <f>'Реестр бюджетных рисков'!A156</f>
        <v>10.1.2</v>
      </c>
      <c r="B150" s="14" t="str">
        <f>'Реестр бюджетных рисков'!F156</f>
        <v>Нарушение порядка составления, утверждения и ведения бюджетных смет (показатель d4 раздела 1 приложения 2)</v>
      </c>
      <c r="C150" s="14" t="str">
        <f>'Реестр бюджетных рисков'!G156</f>
        <v>нет</v>
      </c>
      <c r="D150" s="14" t="str">
        <f>'Реестр бюджетных рисков'!H156</f>
        <v>Х</v>
      </c>
      <c r="E150" s="14" t="str">
        <f>'Реестр бюджетных рисков'!I156</f>
        <v>Недостаточное обеспечение целевого характера использования бюджетных средств</v>
      </c>
      <c r="F150" s="17">
        <v>30</v>
      </c>
      <c r="G150" s="14">
        <f t="shared" si="5"/>
        <v>75</v>
      </c>
      <c r="H150" s="14" t="str">
        <f t="shared" si="6"/>
        <v>Высокая</v>
      </c>
    </row>
    <row r="151" spans="1:8" ht="31.5" x14ac:dyDescent="0.25">
      <c r="A151" s="14" t="str">
        <f>'Реестр бюджетных рисков'!A157</f>
        <v>10.2.1</v>
      </c>
      <c r="B151" s="14" t="str">
        <f>'Реестр бюджетных рисков'!F157</f>
        <v>Х</v>
      </c>
      <c r="C151" s="14" t="str">
        <f>'Реестр бюджетных рисков'!G157</f>
        <v>да</v>
      </c>
      <c r="D151" s="14" t="str">
        <f>'Реестр бюджетных рисков'!H157</f>
        <v>Х</v>
      </c>
      <c r="E151" s="14" t="str">
        <f>'Реестр бюджетных рисков'!I157</f>
        <v>Недостаточное обеспечение целевого характера использования бюджетных средств</v>
      </c>
      <c r="F151" s="17">
        <v>30</v>
      </c>
      <c r="G151" s="14">
        <f t="shared" si="5"/>
        <v>60</v>
      </c>
      <c r="H151" s="14" t="str">
        <f t="shared" si="6"/>
        <v>Средняя</v>
      </c>
    </row>
    <row r="152" spans="1:8" ht="47.25" x14ac:dyDescent="0.25">
      <c r="A152" s="14" t="str">
        <f>'Реестр бюджетных рисков'!A158</f>
        <v>10.3.1</v>
      </c>
      <c r="B152" s="14" t="str">
        <f>'Реестр бюджетных рисков'!F158</f>
        <v>Нарушение порядка составления, утверждения и ведения бюджетных смет (показатель d4 раздела 1 приложения 2)</v>
      </c>
      <c r="C152" s="14" t="str">
        <f>'Реестр бюджетных рисков'!G158</f>
        <v>да</v>
      </c>
      <c r="D152" s="14" t="str">
        <f>'Реестр бюджетных рисков'!H158</f>
        <v>Наложение административного штрафа на должностных лиц в размере 10-30 тыс. рублей (ч. 2 ст. 15.15.7 КоАП)</v>
      </c>
      <c r="E152" s="14" t="str">
        <f>'Реестр бюджетных рисков'!I158</f>
        <v>Несвоевременное формирование проекта бюджетной сметы</v>
      </c>
      <c r="F152" s="17">
        <v>10</v>
      </c>
      <c r="G152" s="14">
        <f t="shared" si="5"/>
        <v>80</v>
      </c>
      <c r="H152" s="14" t="str">
        <f t="shared" si="6"/>
        <v>Средняя</v>
      </c>
    </row>
    <row r="153" spans="1:8" ht="47.25" x14ac:dyDescent="0.25">
      <c r="A153" s="14" t="str">
        <f>'Реестр бюджетных рисков'!A159</f>
        <v>10.3.2</v>
      </c>
      <c r="B153" s="14" t="str">
        <f>'Реестр бюджетных рисков'!F159</f>
        <v>Нарушение порядка составления, утверждения и ведения бюджетных смет (показатель d4 раздела 1 приложения 2)</v>
      </c>
      <c r="C153" s="14" t="str">
        <f>'Реестр бюджетных рисков'!G159</f>
        <v>да</v>
      </c>
      <c r="D153" s="14" t="str">
        <f>'Реестр бюджетных рисков'!H159</f>
        <v>Наложение административного штрафа на должностных лиц в размере 10-30 тыс. рублей (ч. 2 ст. 15.15.7 КоАП)</v>
      </c>
      <c r="E153" s="14" t="str">
        <f>'Реестр бюджетных рисков'!I159</f>
        <v>Увеличение количества работ, связанных с последующим распределением экономии</v>
      </c>
      <c r="F153" s="17">
        <v>30</v>
      </c>
      <c r="G153" s="14">
        <f t="shared" si="5"/>
        <v>100</v>
      </c>
      <c r="H153" s="14" t="str">
        <f t="shared" si="6"/>
        <v>Высокая</v>
      </c>
    </row>
    <row r="154" spans="1:8" ht="47.25" x14ac:dyDescent="0.25">
      <c r="A154" s="14" t="str">
        <f>'Реестр бюджетных рисков'!A160</f>
        <v>10.3.3</v>
      </c>
      <c r="B154" s="14" t="str">
        <f>'Реестр бюджетных рисков'!F160</f>
        <v>Нарушение порядка составления, утверждения и ведения бюджетных смет (показатель d4 раздела 1 приложения 2)</v>
      </c>
      <c r="C154" s="14" t="str">
        <f>'Реестр бюджетных рисков'!G160</f>
        <v>да</v>
      </c>
      <c r="D154" s="14" t="str">
        <f>'Реестр бюджетных рисков'!H160</f>
        <v>Наложение административного штрафа на должностных лиц в размере 10-30 тыс. рублей (ч. 2 ст. 15.15.7 КоАП)</v>
      </c>
      <c r="E154" s="14" t="str">
        <f>'Реестр бюджетных рисков'!I160</f>
        <v>Недостаточное обеспечение целевого характера использования бюджетных средств</v>
      </c>
      <c r="F154" s="17">
        <v>30</v>
      </c>
      <c r="G154" s="14">
        <f t="shared" si="5"/>
        <v>100</v>
      </c>
      <c r="H154" s="14" t="str">
        <f t="shared" si="6"/>
        <v>Высокая</v>
      </c>
    </row>
    <row r="155" spans="1:8" ht="47.25" x14ac:dyDescent="0.25">
      <c r="A155" s="14" t="str">
        <f>'Реестр бюджетных рисков'!A161</f>
        <v>10.4.1</v>
      </c>
      <c r="B155" s="14" t="str">
        <f>'Реестр бюджетных рисков'!F161</f>
        <v>Нарушение порядка составления, утверждения и ведения бюджетных смет (показатель d4 раздела 1 приложения 2)</v>
      </c>
      <c r="C155" s="14" t="str">
        <f>'Реестр бюджетных рисков'!G161</f>
        <v>да</v>
      </c>
      <c r="D155" s="14" t="str">
        <f>'Реестр бюджетных рисков'!H161</f>
        <v>Наложение административного штрафа на должностных лиц в размере 10-30 тыс. рублей (ч. 2 ст. 15.15.7 КоАП)</v>
      </c>
      <c r="E155" s="14" t="str">
        <f>'Реестр бюджетных рисков'!I161</f>
        <v>Х</v>
      </c>
      <c r="F155" s="17">
        <v>0</v>
      </c>
      <c r="G155" s="14">
        <f t="shared" si="5"/>
        <v>70</v>
      </c>
      <c r="H155" s="14" t="str">
        <f t="shared" si="6"/>
        <v>Средняя</v>
      </c>
    </row>
    <row r="156" spans="1:8" ht="47.25" x14ac:dyDescent="0.25">
      <c r="A156" s="14" t="str">
        <f>'Реестр бюджетных рисков'!A162</f>
        <v>10.5.1</v>
      </c>
      <c r="B156" s="14" t="str">
        <f>'Реестр бюджетных рисков'!F162</f>
        <v>Нарушение порядка составления, утверждения и ведения бюджетных смет (показатель d4 раздела 1 приложения 2)</v>
      </c>
      <c r="C156" s="14" t="str">
        <f>'Реестр бюджетных рисков'!G162</f>
        <v>да</v>
      </c>
      <c r="D156" s="14" t="str">
        <f>'Реестр бюджетных рисков'!H162</f>
        <v>Х</v>
      </c>
      <c r="E156" s="14" t="str">
        <f>'Реестр бюджетных рисков'!I162</f>
        <v>Несвоевременное формирование ОБАС</v>
      </c>
      <c r="F156" s="17">
        <v>10</v>
      </c>
      <c r="G156" s="14">
        <f t="shared" si="5"/>
        <v>70</v>
      </c>
      <c r="H156" s="14" t="str">
        <f t="shared" si="6"/>
        <v>Средняя</v>
      </c>
    </row>
    <row r="157" spans="1:8" ht="47.25" x14ac:dyDescent="0.25">
      <c r="A157" s="14" t="str">
        <f>'Реестр бюджетных рисков'!A163</f>
        <v>10.5.2</v>
      </c>
      <c r="B157" s="14" t="str">
        <f>'Реестр бюджетных рисков'!F163</f>
        <v>Нарушение порядка составления, утверждения и ведения бюджетных смет (показатель d4 раздела 1 приложения 2)</v>
      </c>
      <c r="C157" s="14" t="str">
        <f>'Реестр бюджетных рисков'!G163</f>
        <v>да</v>
      </c>
      <c r="D157" s="14" t="str">
        <f>'Реестр бюджетных рисков'!H163</f>
        <v>Х</v>
      </c>
      <c r="E157" s="14" t="str">
        <f>'Реестр бюджетных рисков'!I163</f>
        <v>Некорректное указание сведений в ОБАС</v>
      </c>
      <c r="F157" s="17">
        <v>10</v>
      </c>
      <c r="G157" s="14">
        <f t="shared" si="5"/>
        <v>70</v>
      </c>
      <c r="H157" s="14" t="str">
        <f t="shared" si="6"/>
        <v>Средняя</v>
      </c>
    </row>
    <row r="158" spans="1:8" ht="47.25" x14ac:dyDescent="0.25">
      <c r="A158" s="14" t="str">
        <f>'Реестр бюджетных рисков'!A164</f>
        <v>10.5.3</v>
      </c>
      <c r="B158" s="14" t="str">
        <f>'Реестр бюджетных рисков'!F164</f>
        <v>Нарушение порядка составления, утверждения и ведения бюджетных смет (показатель d4 раздела 1 приложения 2)</v>
      </c>
      <c r="C158" s="14" t="str">
        <f>'Реестр бюджетных рисков'!G164</f>
        <v>да</v>
      </c>
      <c r="D158" s="14" t="str">
        <f>'Реестр бюджетных рисков'!H164</f>
        <v>Х</v>
      </c>
      <c r="E158" s="14" t="str">
        <f>'Реестр бюджетных рисков'!I164</f>
        <v>Недостаточное обеспечение целевого характера использования бюджетных средств</v>
      </c>
      <c r="F158" s="17">
        <v>30</v>
      </c>
      <c r="G158" s="14">
        <f t="shared" si="5"/>
        <v>90</v>
      </c>
      <c r="H158" s="14" t="str">
        <f t="shared" si="6"/>
        <v>Высокая</v>
      </c>
    </row>
    <row r="159" spans="1:8" ht="47.25" x14ac:dyDescent="0.25">
      <c r="A159" s="14" t="str">
        <f>'Реестр бюджетных рисков'!A165</f>
        <v>10.5.4</v>
      </c>
      <c r="B159" s="14" t="str">
        <f>'Реестр бюджетных рисков'!F165</f>
        <v>Нарушение порядка составления, утверждения и ведения бюджетных смет (показатель d4 раздела 1 приложения 2)</v>
      </c>
      <c r="C159" s="14" t="str">
        <f>'Реестр бюджетных рисков'!G165</f>
        <v>да</v>
      </c>
      <c r="D159" s="14" t="str">
        <f>'Реестр бюджетных рисков'!H165</f>
        <v>Х</v>
      </c>
      <c r="E159" s="14" t="str">
        <f>'Реестр бюджетных рисков'!I165</f>
        <v>Недостаточное обеспечение целевого характера использования бюджетных средств</v>
      </c>
      <c r="F159" s="17">
        <v>30</v>
      </c>
      <c r="G159" s="14">
        <f t="shared" si="5"/>
        <v>90</v>
      </c>
      <c r="H159" s="14" t="str">
        <f t="shared" si="6"/>
        <v>Высокая</v>
      </c>
    </row>
    <row r="160" spans="1:8" ht="47.25" x14ac:dyDescent="0.25">
      <c r="A160" s="14" t="str">
        <f>'Реестр бюджетных рисков'!A166</f>
        <v>10.6.1</v>
      </c>
      <c r="B160" s="14" t="str">
        <f>'Реестр бюджетных рисков'!F166</f>
        <v>Нарушение порядка составления, утверждения и ведения бюджетных смет (показатель d4 раздела 1 приложения 2)</v>
      </c>
      <c r="C160" s="14" t="str">
        <f>'Реестр бюджетных рисков'!G166</f>
        <v>да</v>
      </c>
      <c r="D160" s="14" t="str">
        <f>'Реестр бюджетных рисков'!H166</f>
        <v>Наложение административного штрафа на должностных лиц в размере 10-30 тыс. рублей (ч. 2 ст. 15.15.7 КоАП)</v>
      </c>
      <c r="E160" s="14" t="str">
        <f>'Реестр бюджетных рисков'!I166</f>
        <v>Несвоевременное формирование уточненного проекта бюджетной сметы</v>
      </c>
      <c r="F160" s="17">
        <v>10</v>
      </c>
      <c r="G160" s="14">
        <f t="shared" si="5"/>
        <v>80</v>
      </c>
      <c r="H160" s="14" t="str">
        <f t="shared" si="6"/>
        <v>Средняя</v>
      </c>
    </row>
    <row r="161" spans="1:8" ht="47.25" x14ac:dyDescent="0.25">
      <c r="A161" s="14" t="str">
        <f>'Реестр бюджетных рисков'!A167</f>
        <v>10.6.2</v>
      </c>
      <c r="B161" s="14" t="str">
        <f>'Реестр бюджетных рисков'!F167</f>
        <v>Нарушение порядка составления, утверждения и ведения бюджетных смет (показатель d4 раздела 1 приложения 2)</v>
      </c>
      <c r="C161" s="14" t="str">
        <f>'Реестр бюджетных рисков'!G167</f>
        <v>да</v>
      </c>
      <c r="D161" s="14" t="str">
        <f>'Реестр бюджетных рисков'!H167</f>
        <v>Наложение административного штрафа на должностных лиц в размере 10-30 тыс. рублей (ч. 2 ст. 15.15.7 КоАП)</v>
      </c>
      <c r="E161" s="14" t="str">
        <f>'Реестр бюджетных рисков'!I167</f>
        <v>Увеличение количества работ, связанных с последующим распределением экономии</v>
      </c>
      <c r="F161" s="17">
        <v>10</v>
      </c>
      <c r="G161" s="14">
        <f t="shared" si="5"/>
        <v>80</v>
      </c>
      <c r="H161" s="14" t="str">
        <f t="shared" si="6"/>
        <v>Средняя</v>
      </c>
    </row>
    <row r="162" spans="1:8" ht="47.25" x14ac:dyDescent="0.25">
      <c r="A162" s="14" t="str">
        <f>'Реестр бюджетных рисков'!A168</f>
        <v>10.6.3</v>
      </c>
      <c r="B162" s="14" t="str">
        <f>'Реестр бюджетных рисков'!F168</f>
        <v>Нарушение порядка составления, утверждения и ведения бюджетных смет (показатель d4 раздела 1 приложения 2)</v>
      </c>
      <c r="C162" s="14" t="str">
        <f>'Реестр бюджетных рисков'!G168</f>
        <v>да</v>
      </c>
      <c r="D162" s="14" t="str">
        <f>'Реестр бюджетных рисков'!H168</f>
        <v>Наложение административного штрафа на должностных лиц в размере 10-30 тыс. рублей (ч. 2 ст. 15.15.7 КоАП)</v>
      </c>
      <c r="E162" s="14" t="str">
        <f>'Реестр бюджетных рисков'!I168</f>
        <v>Недостаточное обеспечение целевого характера использования бюджетных средств</v>
      </c>
      <c r="F162" s="17">
        <v>30</v>
      </c>
      <c r="G162" s="14">
        <f t="shared" si="5"/>
        <v>100</v>
      </c>
      <c r="H162" s="14" t="str">
        <f t="shared" si="6"/>
        <v>Высокая</v>
      </c>
    </row>
    <row r="163" spans="1:8" ht="47.25" x14ac:dyDescent="0.25">
      <c r="A163" s="14" t="str">
        <f>'Реестр бюджетных рисков'!A169</f>
        <v>10.7.1</v>
      </c>
      <c r="B163" s="14" t="str">
        <f>'Реестр бюджетных рисков'!F169</f>
        <v>Нарушение порядка составления, утверждения и ведения бюджетных смет (показатель d4 раздела 1 приложения 2)</v>
      </c>
      <c r="C163" s="14" t="str">
        <f>'Реестр бюджетных рисков'!G169</f>
        <v>да</v>
      </c>
      <c r="D163" s="14" t="str">
        <f>'Реестр бюджетных рисков'!H169</f>
        <v>Наложение административного штрафа на должностных лиц в размере 10-30 тыс. рублей (ч. 2 ст. 15.15.7 КоАП)</v>
      </c>
      <c r="E163" s="14" t="str">
        <f>'Реестр бюджетных рисков'!I169</f>
        <v>Х</v>
      </c>
      <c r="F163" s="17">
        <v>0</v>
      </c>
      <c r="G163" s="14">
        <f t="shared" si="5"/>
        <v>70</v>
      </c>
      <c r="H163" s="14" t="str">
        <f t="shared" si="6"/>
        <v>Средняя</v>
      </c>
    </row>
    <row r="164" spans="1:8" ht="47.25" x14ac:dyDescent="0.25">
      <c r="A164" s="14" t="str">
        <f>'Реестр бюджетных рисков'!A170</f>
        <v>10.8.1</v>
      </c>
      <c r="B164" s="14" t="str">
        <f>'Реестр бюджетных рисков'!F170</f>
        <v>Нарушение порядка составления, утверждения и ведения бюджетных смет (показатель d4 раздела 1 приложения 2)</v>
      </c>
      <c r="C164" s="14" t="str">
        <f>'Реестр бюджетных рисков'!G170</f>
        <v>да</v>
      </c>
      <c r="D164" s="14" t="str">
        <f>'Реестр бюджетных рисков'!H170</f>
        <v>Наложение административного штрафа на должностных лиц в размере 10-30 тыс. рублей (ч. 2 ст. 15.15.7 КоАП)</v>
      </c>
      <c r="E164" s="14" t="str">
        <f>'Реестр бюджетных рисков'!I170</f>
        <v>Несвоевременное формирование уточненного проекта бюджетной сметы</v>
      </c>
      <c r="F164" s="17">
        <v>10</v>
      </c>
      <c r="G164" s="14">
        <f t="shared" si="5"/>
        <v>80</v>
      </c>
      <c r="H164" s="14" t="str">
        <f t="shared" si="6"/>
        <v>Средняя</v>
      </c>
    </row>
    <row r="165" spans="1:8" ht="47.25" x14ac:dyDescent="0.25">
      <c r="A165" s="14" t="str">
        <f>'Реестр бюджетных рисков'!A171</f>
        <v>10.8.2</v>
      </c>
      <c r="B165" s="14" t="str">
        <f>'Реестр бюджетных рисков'!F171</f>
        <v>Нарушение порядка составления, утверждения и ведения бюджетных смет (показатель d4 раздела 1 приложения 2)</v>
      </c>
      <c r="C165" s="14" t="str">
        <f>'Реестр бюджетных рисков'!G171</f>
        <v>да</v>
      </c>
      <c r="D165" s="14" t="str">
        <f>'Реестр бюджетных рисков'!H171</f>
        <v>Наложение административного штрафа на должностных лиц в размере 10-30 тыс. рублей (ч. 2 ст. 15.15.7 КоАП)</v>
      </c>
      <c r="E165" s="14" t="str">
        <f>'Реестр бюджетных рисков'!I171</f>
        <v>Увеличение количества работ, связанных с последующим распределением экономии</v>
      </c>
      <c r="F165" s="17">
        <v>10</v>
      </c>
      <c r="G165" s="14">
        <f t="shared" si="5"/>
        <v>80</v>
      </c>
      <c r="H165" s="14" t="str">
        <f t="shared" si="6"/>
        <v>Средняя</v>
      </c>
    </row>
    <row r="166" spans="1:8" ht="47.25" x14ac:dyDescent="0.25">
      <c r="A166" s="14" t="str">
        <f>'Реестр бюджетных рисков'!A172</f>
        <v>10.8.3</v>
      </c>
      <c r="B166" s="14" t="str">
        <f>'Реестр бюджетных рисков'!F172</f>
        <v>Нарушение порядка составления, утверждения и ведения бюджетных смет (показатель d4 раздела 1 приложения 2)</v>
      </c>
      <c r="C166" s="14" t="str">
        <f>'Реестр бюджетных рисков'!G172</f>
        <v>да</v>
      </c>
      <c r="D166" s="14" t="str">
        <f>'Реестр бюджетных рисков'!H172</f>
        <v>Наложение административного штрафа на должностных лиц в размере 10-30 тыс. рублей (ч. 2 ст. 15.15.7 КоАП)</v>
      </c>
      <c r="E166" s="14" t="str">
        <f>'Реестр бюджетных рисков'!I172</f>
        <v>Недостаточное обеспечение целевого характера использования бюджетных средств</v>
      </c>
      <c r="F166" s="17">
        <v>30</v>
      </c>
      <c r="G166" s="14">
        <f t="shared" si="5"/>
        <v>100</v>
      </c>
      <c r="H166" s="14" t="str">
        <f t="shared" si="6"/>
        <v>Высокая</v>
      </c>
    </row>
    <row r="167" spans="1:8" ht="47.25" x14ac:dyDescent="0.25">
      <c r="A167" s="14" t="str">
        <f>'Реестр бюджетных рисков'!A173</f>
        <v>10.9.1</v>
      </c>
      <c r="B167" s="14" t="str">
        <f>'Реестр бюджетных рисков'!F173</f>
        <v>Нарушение порядка составления, утверждения и ведения бюджетных смет (показатель d4 раздела 1 приложения 2)</v>
      </c>
      <c r="C167" s="14" t="str">
        <f>'Реестр бюджетных рисков'!G173</f>
        <v>да</v>
      </c>
      <c r="D167" s="14" t="str">
        <f>'Реестр бюджетных рисков'!H173</f>
        <v>Х</v>
      </c>
      <c r="E167" s="14" t="str">
        <f>'Реестр бюджетных рисков'!I173</f>
        <v>Несвоевременное формирование ОБАС</v>
      </c>
      <c r="F167" s="17">
        <v>10</v>
      </c>
      <c r="G167" s="14">
        <f t="shared" si="5"/>
        <v>70</v>
      </c>
      <c r="H167" s="14" t="str">
        <f t="shared" si="6"/>
        <v>Средняя</v>
      </c>
    </row>
    <row r="168" spans="1:8" ht="47.25" x14ac:dyDescent="0.25">
      <c r="A168" s="14" t="str">
        <f>'Реестр бюджетных рисков'!A174</f>
        <v>10.9.2</v>
      </c>
      <c r="B168" s="14" t="str">
        <f>'Реестр бюджетных рисков'!F174</f>
        <v>Нарушение порядка составления, утверждения и ведения бюджетных смет (показатель d4 раздела 1 приложения 2)</v>
      </c>
      <c r="C168" s="14" t="str">
        <f>'Реестр бюджетных рисков'!G174</f>
        <v>да</v>
      </c>
      <c r="D168" s="14" t="str">
        <f>'Реестр бюджетных рисков'!H174</f>
        <v>Х</v>
      </c>
      <c r="E168" s="14" t="str">
        <f>'Реестр бюджетных рисков'!I174</f>
        <v>Некорректное указание сведений в ОБАС</v>
      </c>
      <c r="F168" s="17">
        <v>10</v>
      </c>
      <c r="G168" s="14">
        <f t="shared" si="5"/>
        <v>70</v>
      </c>
      <c r="H168" s="14" t="str">
        <f t="shared" si="6"/>
        <v>Средняя</v>
      </c>
    </row>
    <row r="169" spans="1:8" ht="47.25" x14ac:dyDescent="0.25">
      <c r="A169" s="14" t="str">
        <f>'Реестр бюджетных рисков'!A175</f>
        <v>10.9.3</v>
      </c>
      <c r="B169" s="14" t="str">
        <f>'Реестр бюджетных рисков'!F175</f>
        <v>Нарушение порядка составления, утверждения и ведения бюджетных смет (показатель d4 раздела 1 приложения 2)</v>
      </c>
      <c r="C169" s="14" t="str">
        <f>'Реестр бюджетных рисков'!G175</f>
        <v>да</v>
      </c>
      <c r="D169" s="14" t="str">
        <f>'Реестр бюджетных рисков'!H175</f>
        <v>Х</v>
      </c>
      <c r="E169" s="14" t="str">
        <f>'Реестр бюджетных рисков'!I175</f>
        <v>Недостаточное обеспечение целевого характера использования бюджетных средств</v>
      </c>
      <c r="F169" s="17">
        <v>30</v>
      </c>
      <c r="G169" s="14">
        <f t="shared" si="5"/>
        <v>90</v>
      </c>
      <c r="H169" s="14" t="str">
        <f t="shared" si="6"/>
        <v>Высокая</v>
      </c>
    </row>
    <row r="170" spans="1:8" ht="47.25" x14ac:dyDescent="0.25">
      <c r="A170" s="14" t="str">
        <f>'Реестр бюджетных рисков'!A176</f>
        <v>10.10.1</v>
      </c>
      <c r="B170" s="14" t="str">
        <f>'Реестр бюджетных рисков'!F176</f>
        <v>Нарушение порядка составления, утверждения и ведения бюджетных смет (показатель d4 раздела 1 приложения 2)</v>
      </c>
      <c r="C170" s="14" t="str">
        <f>'Реестр бюджетных рисков'!G176</f>
        <v>да</v>
      </c>
      <c r="D170" s="14" t="str">
        <f>'Реестр бюджетных рисков'!H176</f>
        <v>Наложение административного штрафа на должностных лиц в размере 10-30 тыс. рублей (ч. 2 ст. 15.15.7 КоАП)</v>
      </c>
      <c r="E170" s="14" t="str">
        <f>'Реестр бюджетных рисков'!I176</f>
        <v>Х</v>
      </c>
      <c r="F170" s="17">
        <v>0</v>
      </c>
      <c r="G170" s="14">
        <f t="shared" si="5"/>
        <v>70</v>
      </c>
      <c r="H170" s="14" t="str">
        <f t="shared" si="6"/>
        <v>Средняя</v>
      </c>
    </row>
    <row r="171" spans="1:8" ht="47.25" x14ac:dyDescent="0.25">
      <c r="A171" s="14" t="str">
        <f>'Реестр бюджетных рисков'!A177</f>
        <v>10.11.1</v>
      </c>
      <c r="B171" s="14" t="str">
        <f>'Реестр бюджетных рисков'!F177</f>
        <v>Нарушение порядка составления, утверждения и ведения бюджетных смет (показатель d4 раздела 1 приложения 2)</v>
      </c>
      <c r="C171" s="14" t="str">
        <f>'Реестр бюджетных рисков'!G177</f>
        <v>да</v>
      </c>
      <c r="D171" s="14" t="str">
        <f>'Реестр бюджетных рисков'!H177</f>
        <v>Наложение административного штрафа на должностных лиц в размере 10-30 тыс. рублей (ч. 2 ст. 15.15.7 КоАП)</v>
      </c>
      <c r="E171" s="14" t="str">
        <f>'Реестр бюджетных рисков'!I177</f>
        <v>Несвоевременное утверждение бюджетной сметы</v>
      </c>
      <c r="F171" s="17">
        <v>10</v>
      </c>
      <c r="G171" s="14">
        <f t="shared" si="5"/>
        <v>80</v>
      </c>
      <c r="H171" s="14" t="str">
        <f t="shared" si="6"/>
        <v>Средняя</v>
      </c>
    </row>
    <row r="172" spans="1:8" ht="47.25" x14ac:dyDescent="0.25">
      <c r="A172" s="14" t="str">
        <f>'Реестр бюджетных рисков'!A178</f>
        <v>10.11.2</v>
      </c>
      <c r="B172" s="14" t="str">
        <f>'Реестр бюджетных рисков'!F178</f>
        <v>Нарушение порядка составления, утверждения и ведения бюджетных смет (показатель d4 раздела 1 приложения 2)</v>
      </c>
      <c r="C172" s="14" t="str">
        <f>'Реестр бюджетных рисков'!G178</f>
        <v>да</v>
      </c>
      <c r="D172" s="14" t="str">
        <f>'Реестр бюджетных рисков'!H178</f>
        <v>Наложение административного штрафа на должностных лиц в размере 10-30 тыс. рублей (ч. 2 ст. 15.15.7 КоАП)</v>
      </c>
      <c r="E172" s="14" t="str">
        <f>'Реестр бюджетных рисков'!I178</f>
        <v>Увеличение количества работ, связанных с последующим распределением экономии</v>
      </c>
      <c r="F172" s="17">
        <v>10</v>
      </c>
      <c r="G172" s="14">
        <f t="shared" si="5"/>
        <v>80</v>
      </c>
      <c r="H172" s="14" t="str">
        <f t="shared" si="6"/>
        <v>Средняя</v>
      </c>
    </row>
    <row r="173" spans="1:8" ht="47.25" x14ac:dyDescent="0.25">
      <c r="A173" s="14" t="str">
        <f>'Реестр бюджетных рисков'!A179</f>
        <v>10.11.3</v>
      </c>
      <c r="B173" s="14" t="str">
        <f>'Реестр бюджетных рисков'!F179</f>
        <v>Нарушение порядка составления, утверждения и ведения бюджетных смет (показатель d4 раздела 1 приложения 2)</v>
      </c>
      <c r="C173" s="14" t="str">
        <f>'Реестр бюджетных рисков'!G179</f>
        <v>да</v>
      </c>
      <c r="D173" s="14" t="str">
        <f>'Реестр бюджетных рисков'!H179</f>
        <v>Наложение административного штрафа на должностных лиц в размере 10-30 тыс. рублей (ч. 2 ст. 15.15.7 КоАП)</v>
      </c>
      <c r="E173" s="14" t="str">
        <f>'Реестр бюджетных рисков'!I179</f>
        <v>Недостаточное обеспечение целевого характера использования бюджетных средств</v>
      </c>
      <c r="F173" s="17">
        <v>30</v>
      </c>
      <c r="G173" s="14">
        <f t="shared" si="5"/>
        <v>100</v>
      </c>
      <c r="H173" s="14" t="str">
        <f t="shared" si="6"/>
        <v>Высокая</v>
      </c>
    </row>
    <row r="174" spans="1:8" ht="47.25" x14ac:dyDescent="0.25">
      <c r="A174" s="14" t="str">
        <f>'Реестр бюджетных рисков'!A180</f>
        <v>10.12.1</v>
      </c>
      <c r="B174" s="14" t="str">
        <f>'Реестр бюджетных рисков'!F180</f>
        <v>Нарушение порядка составления, утверждения и ведения бюджетных смет (показатель d4 раздела 1 приложения 2)</v>
      </c>
      <c r="C174" s="14" t="str">
        <f>'Реестр бюджетных рисков'!G180</f>
        <v>да</v>
      </c>
      <c r="D174" s="14" t="str">
        <f>'Реестр бюджетных рисков'!H180</f>
        <v>Х</v>
      </c>
      <c r="E174" s="14" t="str">
        <f>'Реестр бюджетных рисков'!I180</f>
        <v>Несвоевременное формирование ОБАС</v>
      </c>
      <c r="F174" s="17">
        <v>10</v>
      </c>
      <c r="G174" s="14">
        <f t="shared" si="5"/>
        <v>70</v>
      </c>
      <c r="H174" s="14" t="str">
        <f t="shared" si="6"/>
        <v>Средняя</v>
      </c>
    </row>
    <row r="175" spans="1:8" ht="47.25" x14ac:dyDescent="0.25">
      <c r="A175" s="14" t="str">
        <f>'Реестр бюджетных рисков'!A181</f>
        <v>10.12.2</v>
      </c>
      <c r="B175" s="14" t="str">
        <f>'Реестр бюджетных рисков'!F181</f>
        <v>Нарушение порядка составления, утверждения и ведения бюджетных смет (показатель d4 раздела 1 приложения 2)</v>
      </c>
      <c r="C175" s="14" t="str">
        <f>'Реестр бюджетных рисков'!G181</f>
        <v>да</v>
      </c>
      <c r="D175" s="14" t="str">
        <f>'Реестр бюджетных рисков'!H181</f>
        <v>Х</v>
      </c>
      <c r="E175" s="14" t="str">
        <f>'Реестр бюджетных рисков'!I181</f>
        <v>Некорректное указание сведений в ОБАС</v>
      </c>
      <c r="F175" s="17">
        <v>10</v>
      </c>
      <c r="G175" s="14">
        <f t="shared" si="5"/>
        <v>70</v>
      </c>
      <c r="H175" s="14" t="str">
        <f t="shared" si="6"/>
        <v>Средняя</v>
      </c>
    </row>
    <row r="176" spans="1:8" ht="47.25" x14ac:dyDescent="0.25">
      <c r="A176" s="14" t="str">
        <f>'Реестр бюджетных рисков'!A182</f>
        <v>10.12.3</v>
      </c>
      <c r="B176" s="14" t="str">
        <f>'Реестр бюджетных рисков'!F182</f>
        <v>Нарушение порядка составления, утверждения и ведения бюджетных смет (показатель d4 раздела 1 приложения 2)</v>
      </c>
      <c r="C176" s="14" t="str">
        <f>'Реестр бюджетных рисков'!G182</f>
        <v>да</v>
      </c>
      <c r="D176" s="14" t="str">
        <f>'Реестр бюджетных рисков'!H182</f>
        <v>Х</v>
      </c>
      <c r="E176" s="14" t="str">
        <f>'Реестр бюджетных рисков'!I182</f>
        <v>Недостаточное обеспечение целевого характера использования бюджетных средств</v>
      </c>
      <c r="F176" s="17">
        <v>30</v>
      </c>
      <c r="G176" s="14">
        <f t="shared" si="5"/>
        <v>90</v>
      </c>
      <c r="H176" s="14" t="str">
        <f t="shared" si="6"/>
        <v>Высокая</v>
      </c>
    </row>
    <row r="177" spans="1:8" ht="47.25" x14ac:dyDescent="0.25">
      <c r="A177" s="14" t="str">
        <f>'Реестр бюджетных рисков'!A183</f>
        <v>10.13.1</v>
      </c>
      <c r="B177" s="14" t="str">
        <f>'Реестр бюджетных рисков'!F183</f>
        <v>Нарушение порядка составления, утверждения и ведения бюджетных смет (показатель d4 раздела 1 приложения 2)</v>
      </c>
      <c r="C177" s="14" t="str">
        <f>'Реестр бюджетных рисков'!G183</f>
        <v>да</v>
      </c>
      <c r="D177" s="14" t="str">
        <f>'Реестр бюджетных рисков'!H183</f>
        <v>Наложение административного штрафа на должностных лиц в размере 10-30 тыс. рублей (ч. 2 ст. 15.15.7 КоАП)</v>
      </c>
      <c r="E177" s="14" t="str">
        <f>'Реестр бюджетных рисков'!I183</f>
        <v>Несвоевременное утверждение бюджетной сметы</v>
      </c>
      <c r="F177" s="17">
        <v>10</v>
      </c>
      <c r="G177" s="14">
        <f t="shared" si="5"/>
        <v>80</v>
      </c>
      <c r="H177" s="14" t="str">
        <f t="shared" si="6"/>
        <v>Средняя</v>
      </c>
    </row>
    <row r="178" spans="1:8" ht="47.25" x14ac:dyDescent="0.25">
      <c r="A178" s="14" t="str">
        <f>'Реестр бюджетных рисков'!A184</f>
        <v>10.13.2</v>
      </c>
      <c r="B178" s="14" t="str">
        <f>'Реестр бюджетных рисков'!F184</f>
        <v>Нарушение порядка составления, утверждения и ведения бюджетных смет (показатель d4 раздела 1 приложения 2)</v>
      </c>
      <c r="C178" s="14" t="str">
        <f>'Реестр бюджетных рисков'!G184</f>
        <v>да</v>
      </c>
      <c r="D178" s="14" t="str">
        <f>'Реестр бюджетных рисков'!H184</f>
        <v>Наложение административного штрафа на должностных лиц в размере 10-30 тыс. рублей (ч. 2 ст. 15.15.7 КоАП)</v>
      </c>
      <c r="E178" s="14" t="str">
        <f>'Реестр бюджетных рисков'!I184</f>
        <v>Увеличение количества работ, связанных с последующим распределением экономии</v>
      </c>
      <c r="F178" s="17">
        <v>10</v>
      </c>
      <c r="G178" s="14">
        <f t="shared" si="5"/>
        <v>80</v>
      </c>
      <c r="H178" s="14" t="str">
        <f t="shared" si="6"/>
        <v>Средняя</v>
      </c>
    </row>
    <row r="179" spans="1:8" ht="47.25" x14ac:dyDescent="0.25">
      <c r="A179" s="14" t="str">
        <f>'Реестр бюджетных рисков'!A185</f>
        <v>10.13.3</v>
      </c>
      <c r="B179" s="14" t="str">
        <f>'Реестр бюджетных рисков'!F185</f>
        <v>Нарушение порядка составления, утверждения и ведения бюджетных смет (показатель d4 раздела 1 приложения 2)</v>
      </c>
      <c r="C179" s="14" t="str">
        <f>'Реестр бюджетных рисков'!G185</f>
        <v>да</v>
      </c>
      <c r="D179" s="14" t="str">
        <f>'Реестр бюджетных рисков'!H185</f>
        <v>Наложение административного штрафа на должностных лиц в размере 10-30 тыс. рублей (ч. 2 ст. 15.15.7 КоАП)</v>
      </c>
      <c r="E179" s="14" t="str">
        <f>'Реестр бюджетных рисков'!I185</f>
        <v>Недостаточное обеспечение целевого характера использования бюджетных средств</v>
      </c>
      <c r="F179" s="17">
        <v>30</v>
      </c>
      <c r="G179" s="14">
        <f t="shared" si="5"/>
        <v>100</v>
      </c>
      <c r="H179" s="14" t="str">
        <f t="shared" si="6"/>
        <v>Высокая</v>
      </c>
    </row>
    <row r="180" spans="1:8" ht="47.25" x14ac:dyDescent="0.25">
      <c r="A180" s="14" t="str">
        <f>'Реестр бюджетных рисков'!A186</f>
        <v>10.14.1</v>
      </c>
      <c r="B180" s="14" t="str">
        <f>'Реестр бюджетных рисков'!F186</f>
        <v>Нарушение порядка составления, утверждения и ведения бюджетных смет (показатель d4 раздела 1 приложения 2)</v>
      </c>
      <c r="C180" s="14" t="str">
        <f>'Реестр бюджетных рисков'!G186</f>
        <v>да</v>
      </c>
      <c r="D180" s="14" t="str">
        <f>'Реестр бюджетных рисков'!H186</f>
        <v>Наложение административного штрафа на должностных лиц в размере 10-30 тыс. рублей (ч. 2 ст. 15.15.7 КоАП)</v>
      </c>
      <c r="E180" s="14" t="str">
        <f>'Реестр бюджетных рисков'!I186</f>
        <v>Увеличение расходов на уплату неустойки по неисполненным бюджетным обязательствам</v>
      </c>
      <c r="F180" s="17">
        <v>30</v>
      </c>
      <c r="G180" s="14">
        <f t="shared" si="5"/>
        <v>100</v>
      </c>
      <c r="H180" s="14" t="str">
        <f t="shared" si="6"/>
        <v>Высокая</v>
      </c>
    </row>
    <row r="181" spans="1:8" ht="47.25" x14ac:dyDescent="0.25">
      <c r="A181" s="14" t="str">
        <f>'Реестр бюджетных рисков'!A187</f>
        <v>10.15.1</v>
      </c>
      <c r="B181" s="14" t="str">
        <f>'Реестр бюджетных рисков'!F187</f>
        <v>Нарушение порядка составления, утверждения и ведения бюджетных смет (показатель d4 раздела 1 приложения 2)</v>
      </c>
      <c r="C181" s="14" t="str">
        <f>'Реестр бюджетных рисков'!G187</f>
        <v>да</v>
      </c>
      <c r="D181" s="14" t="str">
        <f>'Реестр бюджетных рисков'!H187</f>
        <v>Наложение административного штрафа на должностных лиц в размере 10-30 тыс. рублей (ч. 2 ст. 15.15.7 КоАП)</v>
      </c>
      <c r="E181" s="14" t="str">
        <f>'Реестр бюджетных рисков'!I187</f>
        <v>Необеспеченность сотрудников программно-техническими средствами</v>
      </c>
      <c r="F181" s="17">
        <v>30</v>
      </c>
      <c r="G181" s="14">
        <f t="shared" si="5"/>
        <v>100</v>
      </c>
      <c r="H181" s="14" t="str">
        <f t="shared" si="6"/>
        <v>Высокая</v>
      </c>
    </row>
    <row r="182" spans="1:8" ht="47.25" x14ac:dyDescent="0.25">
      <c r="A182" s="14" t="str">
        <f>'Реестр бюджетных рисков'!A188</f>
        <v>10.15.2</v>
      </c>
      <c r="B182" s="14" t="str">
        <f>'Реестр бюджетных рисков'!F188</f>
        <v>Нарушение порядка составления, утверждения и ведения бюджетных смет (показатель d4 раздела 1 приложения 2)</v>
      </c>
      <c r="C182" s="14" t="str">
        <f>'Реестр бюджетных рисков'!G188</f>
        <v>да</v>
      </c>
      <c r="D182" s="14" t="str">
        <f>'Реестр бюджетных рисков'!H188</f>
        <v>Наложение административного штрафа на должностных лиц в размере 10-30 тыс. рублей (ч. 2 ст. 15.15.7 КоАП)</v>
      </c>
      <c r="E182" s="14" t="str">
        <f>'Реестр бюджетных рисков'!I188</f>
        <v>Необеспеченность сотрудников программно-техническими средствами</v>
      </c>
      <c r="F182" s="17">
        <v>30</v>
      </c>
      <c r="G182" s="14">
        <f t="shared" si="5"/>
        <v>100</v>
      </c>
      <c r="H182" s="14" t="str">
        <f t="shared" si="6"/>
        <v>Высокая</v>
      </c>
    </row>
    <row r="183" spans="1:8" ht="47.25" x14ac:dyDescent="0.25">
      <c r="A183" s="14" t="str">
        <f>'Реестр бюджетных рисков'!A189</f>
        <v>10.16.1</v>
      </c>
      <c r="B183" s="14" t="str">
        <f>'Реестр бюджетных рисков'!F189</f>
        <v>Нарушение порядка составления, утверждения и ведения бюджетных смет (показатель d4 раздела 1 приложения 2)</v>
      </c>
      <c r="C183" s="14" t="str">
        <f>'Реестр бюджетных рисков'!G189</f>
        <v>да</v>
      </c>
      <c r="D183" s="14" t="str">
        <f>'Реестр бюджетных рисков'!H189</f>
        <v>Наложение административного штрафа на должностных лиц в размере 10-30 тыс. рублей (ч. 2 ст. 15.15.7 КоАП)</v>
      </c>
      <c r="E183" s="14" t="str">
        <f>'Реестр бюджетных рисков'!I189</f>
        <v>Рост объемов недоиспользованных бюджетных ассигнований</v>
      </c>
      <c r="F183" s="17">
        <v>30</v>
      </c>
      <c r="G183" s="14">
        <f t="shared" si="5"/>
        <v>100</v>
      </c>
      <c r="H183" s="14" t="str">
        <f t="shared" si="6"/>
        <v>Высокая</v>
      </c>
    </row>
    <row r="184" spans="1:8" ht="47.25" x14ac:dyDescent="0.25">
      <c r="A184" s="14" t="str">
        <f>'Реестр бюджетных рисков'!A190</f>
        <v>10.16.2</v>
      </c>
      <c r="B184" s="14" t="str">
        <f>'Реестр бюджетных рисков'!F190</f>
        <v>Нарушение порядка составления, утверждения и ведения бюджетных смет (показатель d4 раздела 1 приложения 2)</v>
      </c>
      <c r="C184" s="14" t="str">
        <f>'Реестр бюджетных рисков'!G190</f>
        <v>да</v>
      </c>
      <c r="D184" s="14" t="str">
        <f>'Реестр бюджетных рисков'!H190</f>
        <v>Наложение административного штрафа на должностных лиц в размере 10-30 тыс. рублей (ч. 2 ст. 15.15.7 КоАП)</v>
      </c>
      <c r="E184" s="14" t="str">
        <f>'Реестр бюджетных рисков'!I190</f>
        <v>Рост объемов недоиспользованных бюджетных ассигнований</v>
      </c>
      <c r="F184" s="17">
        <v>30</v>
      </c>
      <c r="G184" s="14">
        <f t="shared" si="5"/>
        <v>100</v>
      </c>
      <c r="H184" s="14" t="str">
        <f t="shared" si="6"/>
        <v>Высокая</v>
      </c>
    </row>
    <row r="185" spans="1:8" ht="47.25" x14ac:dyDescent="0.25">
      <c r="A185" s="14" t="str">
        <f>'Реестр бюджетных рисков'!A191</f>
        <v>10.17.1</v>
      </c>
      <c r="B185" s="14" t="str">
        <f>'Реестр бюджетных рисков'!F191</f>
        <v>Нарушение порядка составления, утверждения и ведения бюджетных смет (показатель d4 раздела 1 приложения 2)</v>
      </c>
      <c r="C185" s="14" t="str">
        <f>'Реестр бюджетных рисков'!G191</f>
        <v>да</v>
      </c>
      <c r="D185" s="14" t="str">
        <f>'Реестр бюджетных рисков'!H191</f>
        <v>Х</v>
      </c>
      <c r="E185" s="14" t="str">
        <f>'Реестр бюджетных рисков'!I191</f>
        <v>Несвоевременное формирование изменений в ОБАС</v>
      </c>
      <c r="F185" s="17">
        <v>10</v>
      </c>
      <c r="G185" s="14">
        <f t="shared" si="5"/>
        <v>70</v>
      </c>
      <c r="H185" s="14" t="str">
        <f t="shared" si="6"/>
        <v>Средняя</v>
      </c>
    </row>
    <row r="186" spans="1:8" ht="47.25" x14ac:dyDescent="0.25">
      <c r="A186" s="14" t="str">
        <f>'Реестр бюджетных рисков'!A192</f>
        <v>10.17.2</v>
      </c>
      <c r="B186" s="14" t="str">
        <f>'Реестр бюджетных рисков'!F192</f>
        <v>Нарушение порядка составления, утверждения и ведения бюджетных смет (показатель d4 раздела 1 приложения 2)</v>
      </c>
      <c r="C186" s="14" t="str">
        <f>'Реестр бюджетных рисков'!G192</f>
        <v>да</v>
      </c>
      <c r="D186" s="14" t="str">
        <f>'Реестр бюджетных рисков'!H192</f>
        <v>Х</v>
      </c>
      <c r="E186" s="14" t="str">
        <f>'Реестр бюджетных рисков'!I192</f>
        <v>Внесение некорректных изменений в ОБАС</v>
      </c>
      <c r="F186" s="17">
        <v>10</v>
      </c>
      <c r="G186" s="14">
        <f t="shared" si="5"/>
        <v>70</v>
      </c>
      <c r="H186" s="14" t="str">
        <f t="shared" si="6"/>
        <v>Средняя</v>
      </c>
    </row>
    <row r="187" spans="1:8" ht="47.25" x14ac:dyDescent="0.25">
      <c r="A187" s="14" t="str">
        <f>'Реестр бюджетных рисков'!A193</f>
        <v>10.17.3</v>
      </c>
      <c r="B187" s="14" t="str">
        <f>'Реестр бюджетных рисков'!F193</f>
        <v>Нарушение порядка составления, утверждения и ведения бюджетных смет (показатель d4 раздела 1 приложения 2)</v>
      </c>
      <c r="C187" s="14" t="str">
        <f>'Реестр бюджетных рисков'!G193</f>
        <v>да</v>
      </c>
      <c r="D187" s="14" t="str">
        <f>'Реестр бюджетных рисков'!H193</f>
        <v>Х</v>
      </c>
      <c r="E187" s="14" t="str">
        <f>'Реестр бюджетных рисков'!I193</f>
        <v>Недостаточное обеспечение целевого характера использования бюджетных средств</v>
      </c>
      <c r="F187" s="17">
        <v>30</v>
      </c>
      <c r="G187" s="14">
        <f t="shared" si="5"/>
        <v>90</v>
      </c>
      <c r="H187" s="14" t="str">
        <f t="shared" si="6"/>
        <v>Высокая</v>
      </c>
    </row>
    <row r="188" spans="1:8" ht="47.25" x14ac:dyDescent="0.25">
      <c r="A188" s="14" t="str">
        <f>'Реестр бюджетных рисков'!A194</f>
        <v>10.18.1</v>
      </c>
      <c r="B188" s="14" t="str">
        <f>'Реестр бюджетных рисков'!F194</f>
        <v>Нарушение порядка составления, утверждения и ведения бюджетных смет (показатель d4 раздела 1 приложения 2)</v>
      </c>
      <c r="C188" s="14" t="str">
        <f>'Реестр бюджетных рисков'!G194</f>
        <v>да</v>
      </c>
      <c r="D188" s="14" t="str">
        <f>'Реестр бюджетных рисков'!H194</f>
        <v>Наложение административного штрафа на должностных лиц в размере 10-30 тыс. рублей (ч. 2 ст. 15.15.7 КоАП)</v>
      </c>
      <c r="E188" s="14" t="str">
        <f>'Реестр бюджетных рисков'!I194</f>
        <v>Рост объемов недоиспользованных бюджетных ассигнований</v>
      </c>
      <c r="F188" s="17">
        <v>30</v>
      </c>
      <c r="G188" s="14">
        <f t="shared" si="5"/>
        <v>100</v>
      </c>
      <c r="H188" s="14" t="str">
        <f t="shared" si="6"/>
        <v>Высокая</v>
      </c>
    </row>
    <row r="189" spans="1:8" ht="47.25" x14ac:dyDescent="0.25">
      <c r="A189" s="14" t="str">
        <f>'Реестр бюджетных рисков'!A195</f>
        <v>10.18.2</v>
      </c>
      <c r="B189" s="14" t="str">
        <f>'Реестр бюджетных рисков'!F195</f>
        <v>Нарушение порядка составления, утверждения и ведения бюджетных смет (показатель d4 раздела 1 приложения 2)</v>
      </c>
      <c r="C189" s="14" t="str">
        <f>'Реестр бюджетных рисков'!G195</f>
        <v>да</v>
      </c>
      <c r="D189" s="14" t="str">
        <f>'Реестр бюджетных рисков'!H195</f>
        <v>Наложение административного штрафа на должностных лиц в размере 10-30 тыс. рублей (ч. 2 ст. 15.15.7 КоАП)</v>
      </c>
      <c r="E189" s="14" t="str">
        <f>'Реестр бюджетных рисков'!I195</f>
        <v>Рост объемов недоиспользованных бюджетных ассигнований</v>
      </c>
      <c r="F189" s="17">
        <v>30</v>
      </c>
      <c r="G189" s="14">
        <f t="shared" si="5"/>
        <v>100</v>
      </c>
      <c r="H189" s="14" t="str">
        <f t="shared" si="6"/>
        <v>Высокая</v>
      </c>
    </row>
    <row r="190" spans="1:8" ht="47.25" x14ac:dyDescent="0.25">
      <c r="A190" s="14" t="str">
        <f>'Реестр бюджетных рисков'!A196</f>
        <v>10.18.3</v>
      </c>
      <c r="B190" s="14" t="str">
        <f>'Реестр бюджетных рисков'!F196</f>
        <v>Нарушение порядка составления, утверждения и ведения бюджетных смет (показатель d4 раздела 1 приложения 2)</v>
      </c>
      <c r="C190" s="14" t="str">
        <f>'Реестр бюджетных рисков'!G196</f>
        <v>да</v>
      </c>
      <c r="D190" s="14" t="str">
        <f>'Реестр бюджетных рисков'!H196</f>
        <v>Наложение административного штрафа на должностных лиц в размере 10-30 тыс. рублей (ч. 2 ст. 15.15.7 КоАП)</v>
      </c>
      <c r="E190" s="14" t="str">
        <f>'Реестр бюджетных рисков'!I196</f>
        <v>Недостаточное обеспечение целевого характера использования бюджетных средств</v>
      </c>
      <c r="F190" s="17">
        <v>30</v>
      </c>
      <c r="G190" s="14">
        <f t="shared" si="5"/>
        <v>100</v>
      </c>
      <c r="H190" s="14" t="str">
        <f t="shared" si="6"/>
        <v>Высокая</v>
      </c>
    </row>
    <row r="191" spans="1:8" ht="47.25" x14ac:dyDescent="0.25">
      <c r="A191" s="14" t="str">
        <f>'Реестр бюджетных рисков'!A197</f>
        <v>10.19.1</v>
      </c>
      <c r="B191" s="14" t="str">
        <f>'Реестр бюджетных рисков'!F197</f>
        <v>Нарушение порядка составления, утверждения и ведения бюджетных смет (показатель d4 раздела 1 приложения 2)</v>
      </c>
      <c r="C191" s="14" t="str">
        <f>'Реестр бюджетных рисков'!G197</f>
        <v>да</v>
      </c>
      <c r="D191" s="14" t="str">
        <f>'Реестр бюджетных рисков'!H197</f>
        <v>Наложение административного штрафа на должностных лиц в размере 10-30 тыс. рублей (ч. 2 ст. 15.15.7 КоАП)</v>
      </c>
      <c r="E191" s="14" t="str">
        <f>'Реестр бюджетных рисков'!I197</f>
        <v>Рост объемов недоиспользованных бюджетных ассигнований</v>
      </c>
      <c r="F191" s="17">
        <v>30</v>
      </c>
      <c r="G191" s="14">
        <f t="shared" si="5"/>
        <v>100</v>
      </c>
      <c r="H191" s="14" t="str">
        <f t="shared" si="6"/>
        <v>Высокая</v>
      </c>
    </row>
    <row r="192" spans="1:8" ht="47.25" x14ac:dyDescent="0.25">
      <c r="A192" s="14" t="str">
        <f>'Реестр бюджетных рисков'!A198</f>
        <v>10.19.2</v>
      </c>
      <c r="B192" s="14" t="str">
        <f>'Реестр бюджетных рисков'!F198</f>
        <v>Нарушение порядка составления, утверждения и ведения бюджетных смет (показатель d4 раздела 1 приложения 2)</v>
      </c>
      <c r="C192" s="14" t="str">
        <f>'Реестр бюджетных рисков'!G198</f>
        <v>да</v>
      </c>
      <c r="D192" s="14" t="str">
        <f>'Реестр бюджетных рисков'!H198</f>
        <v>Наложение административного штрафа на должностных лиц в размере 10-30 тыс. рублей (ч. 2 ст. 15.15.7 КоАП)</v>
      </c>
      <c r="E192" s="14" t="str">
        <f>'Реестр бюджетных рисков'!I198</f>
        <v>Недостаточное обеспечение целевого характера использования бюджетных средств</v>
      </c>
      <c r="F192" s="17">
        <v>30</v>
      </c>
      <c r="G192" s="14">
        <f t="shared" si="5"/>
        <v>100</v>
      </c>
      <c r="H192" s="14" t="str">
        <f t="shared" si="6"/>
        <v>Высокая</v>
      </c>
    </row>
    <row r="193" spans="1:8" ht="47.25" x14ac:dyDescent="0.25">
      <c r="A193" s="14" t="str">
        <f>'Реестр бюджетных рисков'!A199</f>
        <v>10.20.1</v>
      </c>
      <c r="B193" s="14" t="str">
        <f>'Реестр бюджетных рисков'!F199</f>
        <v>Нарушение порядка составления, утверждения и ведения бюджетных смет (показатель d4 раздела 1 приложения 2)</v>
      </c>
      <c r="C193" s="14" t="str">
        <f>'Реестр бюджетных рисков'!G199</f>
        <v>да</v>
      </c>
      <c r="D193" s="14" t="str">
        <f>'Реестр бюджетных рисков'!H199</f>
        <v>Наложение административного штрафа на должностных лиц в размере 10-30 тыс. рублей (ч. 2 ст. 15.15.7 КоАП)</v>
      </c>
      <c r="E193" s="14" t="str">
        <f>'Реестр бюджетных рисков'!I199</f>
        <v>Рост объемов недоиспользованных бюджетных ассигнований</v>
      </c>
      <c r="F193" s="17">
        <v>30</v>
      </c>
      <c r="G193" s="14">
        <f t="shared" si="5"/>
        <v>100</v>
      </c>
      <c r="H193" s="14" t="str">
        <f t="shared" si="6"/>
        <v>Высокая</v>
      </c>
    </row>
    <row r="194" spans="1:8" ht="47.25" x14ac:dyDescent="0.25">
      <c r="A194" s="14" t="str">
        <f>'Реестр бюджетных рисков'!A200</f>
        <v>10.20.2</v>
      </c>
      <c r="B194" s="14" t="str">
        <f>'Реестр бюджетных рисков'!F200</f>
        <v>Нарушение порядка составления, утверждения и ведения бюджетных смет (показатель d4 раздела 1 приложения 2)</v>
      </c>
      <c r="C194" s="14" t="str">
        <f>'Реестр бюджетных рисков'!G200</f>
        <v>да</v>
      </c>
      <c r="D194" s="14" t="str">
        <f>'Реестр бюджетных рисков'!H200</f>
        <v>Наложение административного штрафа на должностных лиц в размере 10-30 тыс. рублей (ч. 2 ст. 15.15.7 КоАП)</v>
      </c>
      <c r="E194" s="14" t="str">
        <f>'Реестр бюджетных рисков'!I200</f>
        <v>Недостаточное обеспечение целевого характера использования бюджетных средств</v>
      </c>
      <c r="F194" s="17">
        <v>30</v>
      </c>
      <c r="G194" s="14">
        <f t="shared" si="5"/>
        <v>100</v>
      </c>
      <c r="H194" s="14" t="str">
        <f t="shared" si="6"/>
        <v>Высокая</v>
      </c>
    </row>
    <row r="195" spans="1:8" ht="47.25" x14ac:dyDescent="0.25">
      <c r="A195" s="14" t="str">
        <f>'Реестр бюджетных рисков'!A201</f>
        <v>10.21.1</v>
      </c>
      <c r="B195" s="14" t="str">
        <f>'Реестр бюджетных рисков'!F201</f>
        <v>Нарушение порядка составления, утверждения и ведения бюджетных смет (показатель d4 раздела 1 приложения 2)</v>
      </c>
      <c r="C195" s="14" t="str">
        <f>'Реестр бюджетных рисков'!G201</f>
        <v>нет</v>
      </c>
      <c r="D195" s="14" t="str">
        <f>'Реестр бюджетных рисков'!H201</f>
        <v>Х</v>
      </c>
      <c r="E195" s="14" t="str">
        <f>'Реестр бюджетных рисков'!I201</f>
        <v>Несвоевременное формирование изменений в ОБАС</v>
      </c>
      <c r="F195" s="17">
        <v>10</v>
      </c>
      <c r="G195" s="14">
        <f t="shared" si="5"/>
        <v>55</v>
      </c>
      <c r="H195" s="14" t="str">
        <f t="shared" si="6"/>
        <v>Средняя</v>
      </c>
    </row>
    <row r="196" spans="1:8" ht="47.25" x14ac:dyDescent="0.25">
      <c r="A196" s="14" t="str">
        <f>'Реестр бюджетных рисков'!A202</f>
        <v>10.21.2</v>
      </c>
      <c r="B196" s="14" t="str">
        <f>'Реестр бюджетных рисков'!F202</f>
        <v>Нарушение порядка составления, утверждения и ведения бюджетных смет (показатель d4 раздела 1 приложения 2)</v>
      </c>
      <c r="C196" s="14" t="str">
        <f>'Реестр бюджетных рисков'!G202</f>
        <v>нет</v>
      </c>
      <c r="D196" s="14" t="str">
        <f>'Реестр бюджетных рисков'!H202</f>
        <v>Х</v>
      </c>
      <c r="E196" s="14" t="str">
        <f>'Реестр бюджетных рисков'!I202</f>
        <v>Внесение некорректных изменений в ОБАС</v>
      </c>
      <c r="F196" s="17">
        <v>10</v>
      </c>
      <c r="G196" s="14">
        <f t="shared" si="5"/>
        <v>55</v>
      </c>
      <c r="H196" s="14" t="str">
        <f t="shared" si="6"/>
        <v>Средняя</v>
      </c>
    </row>
    <row r="197" spans="1:8" ht="47.25" x14ac:dyDescent="0.25">
      <c r="A197" s="14" t="str">
        <f>'Реестр бюджетных рисков'!A203</f>
        <v>10.21.3</v>
      </c>
      <c r="B197" s="14" t="str">
        <f>'Реестр бюджетных рисков'!F203</f>
        <v>Нарушение порядка составления, утверждения и ведения бюджетных смет (показатель d4 раздела 1 приложения 2)</v>
      </c>
      <c r="C197" s="14" t="str">
        <f>'Реестр бюджетных рисков'!G203</f>
        <v>нет</v>
      </c>
      <c r="D197" s="14" t="str">
        <f>'Реестр бюджетных рисков'!H203</f>
        <v>Х</v>
      </c>
      <c r="E197" s="14" t="str">
        <f>'Реестр бюджетных рисков'!I203</f>
        <v>Недостаточное обеспечение целевого характера использования бюджетных средств</v>
      </c>
      <c r="F197" s="17">
        <v>30</v>
      </c>
      <c r="G197" s="14">
        <f t="shared" ref="G197:G260" si="7">SUM(IF(B197="Х",0,30),IF(C197="да",30,15),IF(D197="Х",0,10),IF(E197="Х",0,F197))</f>
        <v>75</v>
      </c>
      <c r="H197" s="14" t="str">
        <f t="shared" si="6"/>
        <v>Высокая</v>
      </c>
    </row>
    <row r="198" spans="1:8" ht="47.25" x14ac:dyDescent="0.25">
      <c r="A198" s="14" t="str">
        <f>'Реестр бюджетных рисков'!A204</f>
        <v>10.22.1</v>
      </c>
      <c r="B198" s="14" t="str">
        <f>'Реестр бюджетных рисков'!F204</f>
        <v>Нарушение порядка составления, утверждения и ведения бюджетных смет (показатель d4 раздела 1 приложения 2)</v>
      </c>
      <c r="C198" s="14" t="str">
        <f>'Реестр бюджетных рисков'!G204</f>
        <v>да</v>
      </c>
      <c r="D198" s="14" t="str">
        <f>'Реестр бюджетных рисков'!H204</f>
        <v>Наложение административного штрафа на должностных лиц в размере 10-30 тыс. рублей (ч. 2 ст. 15.15.7 КоАП)</v>
      </c>
      <c r="E198" s="14" t="str">
        <f>'Реестр бюджетных рисков'!I204</f>
        <v>Рост объемов недоиспользованных бюджетных ассигнований</v>
      </c>
      <c r="F198" s="17">
        <v>30</v>
      </c>
      <c r="G198" s="14">
        <f t="shared" si="7"/>
        <v>100</v>
      </c>
      <c r="H198" s="14" t="str">
        <f t="shared" si="6"/>
        <v>Высокая</v>
      </c>
    </row>
    <row r="199" spans="1:8" ht="47.25" x14ac:dyDescent="0.25">
      <c r="A199" s="14" t="str">
        <f>'Реестр бюджетных рисков'!A205</f>
        <v>10.22.2</v>
      </c>
      <c r="B199" s="14" t="str">
        <f>'Реестр бюджетных рисков'!F205</f>
        <v>Нарушение порядка составления, утверждения и ведения бюджетных смет (показатель d4 раздела 1 приложения 2)</v>
      </c>
      <c r="C199" s="14" t="str">
        <f>'Реестр бюджетных рисков'!G205</f>
        <v>да</v>
      </c>
      <c r="D199" s="14" t="str">
        <f>'Реестр бюджетных рисков'!H205</f>
        <v>Наложение административного штрафа на должностных лиц в размере 10-30 тыс. рублей (ч. 2 ст. 15.15.7 КоАП)</v>
      </c>
      <c r="E199" s="14" t="str">
        <f>'Реестр бюджетных рисков'!I205</f>
        <v>Рост объемов недоиспользованных бюджетных ассигнований</v>
      </c>
      <c r="F199" s="17">
        <v>30</v>
      </c>
      <c r="G199" s="14">
        <f t="shared" si="7"/>
        <v>100</v>
      </c>
      <c r="H199" s="14" t="str">
        <f t="shared" si="6"/>
        <v>Высокая</v>
      </c>
    </row>
    <row r="200" spans="1:8" ht="47.25" x14ac:dyDescent="0.25">
      <c r="A200" s="14" t="str">
        <f>'Реестр бюджетных рисков'!A206</f>
        <v>10.22.3</v>
      </c>
      <c r="B200" s="14" t="str">
        <f>'Реестр бюджетных рисков'!F206</f>
        <v>Нарушение порядка составления, утверждения и ведения бюджетных смет (показатель d4 раздела 1 приложения 2)</v>
      </c>
      <c r="C200" s="14" t="str">
        <f>'Реестр бюджетных рисков'!G206</f>
        <v>да</v>
      </c>
      <c r="D200" s="14" t="str">
        <f>'Реестр бюджетных рисков'!H206</f>
        <v>Наложение административного штрафа на должностных лиц в размере 10-30 тыс. рублей (ч. 2 ст. 15.15.7 КоАП)</v>
      </c>
      <c r="E200" s="14" t="str">
        <f>'Реестр бюджетных рисков'!I206</f>
        <v>Недостаточное обеспечение целевого характера использования бюджетных средств</v>
      </c>
      <c r="F200" s="17">
        <v>30</v>
      </c>
      <c r="G200" s="14">
        <f t="shared" si="7"/>
        <v>100</v>
      </c>
      <c r="H200" s="14" t="str">
        <f t="shared" si="6"/>
        <v>Высокая</v>
      </c>
    </row>
    <row r="201" spans="1:8" ht="47.25" x14ac:dyDescent="0.25">
      <c r="A201" s="14" t="str">
        <f>'Реестр бюджетных рисков'!A207</f>
        <v>10.23.1</v>
      </c>
      <c r="B201" s="14" t="str">
        <f>'Реестр бюджетных рисков'!F207</f>
        <v>Нарушение порядка составления, утверждения и ведения бюджетных смет (показатель d4 раздела 1 приложения 2)</v>
      </c>
      <c r="C201" s="14" t="str">
        <f>'Реестр бюджетных рисков'!G207</f>
        <v>да</v>
      </c>
      <c r="D201" s="14" t="str">
        <f>'Реестр бюджетных рисков'!H207</f>
        <v>Наложение административного штрафа на должностных лиц в размере 10-30 тыс. рублей (ч. 2 ст. 15.15.7 КоАП)</v>
      </c>
      <c r="E201" s="14" t="str">
        <f>'Реестр бюджетных рисков'!I207</f>
        <v>Х</v>
      </c>
      <c r="F201" s="17">
        <v>0</v>
      </c>
      <c r="G201" s="14">
        <f t="shared" si="7"/>
        <v>70</v>
      </c>
      <c r="H201" s="14" t="str">
        <f t="shared" si="6"/>
        <v>Средняя</v>
      </c>
    </row>
    <row r="202" spans="1:8" ht="31.5" x14ac:dyDescent="0.25">
      <c r="A202" s="14" t="str">
        <f>'Реестр бюджетных рисков'!A208</f>
        <v>11.1.1</v>
      </c>
      <c r="B202" s="14" t="str">
        <f>'Реестр бюджетных рисков'!F208</f>
        <v>Качество планирования поступлений доходов (показатель 1 приложения 3)</v>
      </c>
      <c r="C202" s="14" t="str">
        <f>'Реестр бюджетных рисков'!G208</f>
        <v>да</v>
      </c>
      <c r="D202" s="14" t="str">
        <f>'Реестр бюджетных рисков'!H208</f>
        <v>Х</v>
      </c>
      <c r="E202" s="14" t="str">
        <f>'Реестр бюджетных рисков'!I208</f>
        <v>Негативное влияние на управление остатками на едином счете</v>
      </c>
      <c r="F202" s="17">
        <v>30</v>
      </c>
      <c r="G202" s="14">
        <f t="shared" si="7"/>
        <v>90</v>
      </c>
      <c r="H202" s="14" t="str">
        <f t="shared" si="6"/>
        <v>Высокая</v>
      </c>
    </row>
    <row r="203" spans="1:8" ht="31.5" x14ac:dyDescent="0.25">
      <c r="A203" s="14" t="str">
        <f>'Реестр бюджетных рисков'!A209</f>
        <v>11.1.2</v>
      </c>
      <c r="B203" s="14" t="str">
        <f>'Реестр бюджетных рисков'!F209</f>
        <v>Качество планирования поступлений доходов (показатель 1 приложения 3)</v>
      </c>
      <c r="C203" s="14" t="str">
        <f>'Реестр бюджетных рисков'!G209</f>
        <v>да</v>
      </c>
      <c r="D203" s="14" t="str">
        <f>'Реестр бюджетных рисков'!H209</f>
        <v>Х</v>
      </c>
      <c r="E203" s="14" t="str">
        <f>'Реестр бюджетных рисков'!I209</f>
        <v>Негативное влияние на управление остатками на едином счете</v>
      </c>
      <c r="F203" s="17">
        <v>30</v>
      </c>
      <c r="G203" s="14">
        <f t="shared" si="7"/>
        <v>90</v>
      </c>
      <c r="H203" s="14" t="str">
        <f t="shared" si="6"/>
        <v>Высокая</v>
      </c>
    </row>
    <row r="204" spans="1:8" ht="31.5" x14ac:dyDescent="0.25">
      <c r="A204" s="14" t="str">
        <f>'Реестр бюджетных рисков'!A210</f>
        <v>11.2.1</v>
      </c>
      <c r="B204" s="14" t="str">
        <f>'Реестр бюджетных рисков'!F210</f>
        <v>Качество планирования поступлений доходов (показатель 1 приложения 3)</v>
      </c>
      <c r="C204" s="14" t="str">
        <f>'Реестр бюджетных рисков'!G210</f>
        <v>да</v>
      </c>
      <c r="D204" s="14" t="str">
        <f>'Реестр бюджетных рисков'!H210</f>
        <v>Х</v>
      </c>
      <c r="E204" s="14" t="str">
        <f>'Реестр бюджетных рисков'!I210</f>
        <v>Х</v>
      </c>
      <c r="F204" s="17">
        <v>0</v>
      </c>
      <c r="G204" s="14">
        <f t="shared" si="7"/>
        <v>60</v>
      </c>
      <c r="H204" s="14" t="str">
        <f t="shared" ref="H204:H222" si="8">IF((SUM(IF(B204="Х",0,30),IF(C204="Х",0,30),IF(D204="Х",0,10),IF(E204="Х",0,F204)))&lt;=40,"Низкая",IF((SUM(IF(B204="Х",0,30),IF(C204="Х",0,30),IF(D204="Х",0,10),IF(E204="Х",0,F204)))&gt;=90,"Высокая","Средняя"))</f>
        <v>Средняя</v>
      </c>
    </row>
    <row r="205" spans="1:8" ht="31.5" x14ac:dyDescent="0.25">
      <c r="A205" s="14" t="str">
        <f>'Реестр бюджетных рисков'!A211</f>
        <v>11.2.2</v>
      </c>
      <c r="B205" s="14" t="str">
        <f>'Реестр бюджетных рисков'!F211</f>
        <v>Качество планирования поступлений доходов (показатель 1 приложения 3)</v>
      </c>
      <c r="C205" s="14" t="str">
        <f>'Реестр бюджетных рисков'!G211</f>
        <v>да</v>
      </c>
      <c r="D205" s="14" t="str">
        <f>'Реестр бюджетных рисков'!H211</f>
        <v>Х</v>
      </c>
      <c r="E205" s="14" t="str">
        <f>'Реестр бюджетных рисков'!I211</f>
        <v>Некорректное указание причин неисполнения бюджетных назначений</v>
      </c>
      <c r="F205" s="17">
        <v>10</v>
      </c>
      <c r="G205" s="14">
        <f t="shared" si="7"/>
        <v>70</v>
      </c>
      <c r="H205" s="14" t="str">
        <f t="shared" si="8"/>
        <v>Средняя</v>
      </c>
    </row>
    <row r="206" spans="1:8" ht="31.5" x14ac:dyDescent="0.25">
      <c r="A206" s="14" t="str">
        <f>'Реестр бюджетных рисков'!A212</f>
        <v>11.2.3</v>
      </c>
      <c r="B206" s="14" t="str">
        <f>'Реестр бюджетных рисков'!F212</f>
        <v>Качество планирования поступлений доходов (показатель 1 приложения 3)</v>
      </c>
      <c r="C206" s="14" t="str">
        <f>'Реестр бюджетных рисков'!G212</f>
        <v>да</v>
      </c>
      <c r="D206" s="14" t="str">
        <f>'Реестр бюджетных рисков'!H212</f>
        <v>Х</v>
      </c>
      <c r="E206" s="14" t="str">
        <f>'Реестр бюджетных рисков'!I212</f>
        <v>Искажение данных бюджетной отчетности</v>
      </c>
      <c r="F206" s="17">
        <v>30</v>
      </c>
      <c r="G206" s="14">
        <f t="shared" si="7"/>
        <v>90</v>
      </c>
      <c r="H206" s="14" t="str">
        <f t="shared" si="8"/>
        <v>Высокая</v>
      </c>
    </row>
    <row r="207" spans="1:8" ht="47.25" x14ac:dyDescent="0.25">
      <c r="A207" s="14" t="str">
        <f>'Реестр бюджетных рисков'!A213</f>
        <v>11.3.1</v>
      </c>
      <c r="B207" s="14" t="str">
        <f>'Реестр бюджетных рисков'!F213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7" s="14" t="str">
        <f>'Реестр бюджетных рисков'!G213</f>
        <v>нет</v>
      </c>
      <c r="D207" s="14" t="str">
        <f>'Реестр бюджетных рисков'!H213</f>
        <v>Х</v>
      </c>
      <c r="E207" s="14" t="str">
        <f>'Реестр бюджетных рисков'!I213</f>
        <v>Негативное влияние на управление остатками на едином счете</v>
      </c>
      <c r="F207" s="17">
        <v>30</v>
      </c>
      <c r="G207" s="14">
        <f t="shared" si="7"/>
        <v>75</v>
      </c>
      <c r="H207" s="14" t="str">
        <f t="shared" si="8"/>
        <v>Высокая</v>
      </c>
    </row>
    <row r="208" spans="1:8" ht="47.25" x14ac:dyDescent="0.25">
      <c r="A208" s="14" t="str">
        <f>'Реестр бюджетных рисков'!A214</f>
        <v>11.3.2</v>
      </c>
      <c r="B208" s="14" t="str">
        <f>'Реестр бюджетных рисков'!F214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8" s="14" t="str">
        <f>'Реестр бюджетных рисков'!G214</f>
        <v>нет</v>
      </c>
      <c r="D208" s="14" t="str">
        <f>'Реестр бюджетных рисков'!H214</f>
        <v>Х</v>
      </c>
      <c r="E208" s="14" t="str">
        <f>'Реестр бюджетных рисков'!I214</f>
        <v>Негативное влияние на управление остатками на едином счете</v>
      </c>
      <c r="F208" s="17">
        <v>30</v>
      </c>
      <c r="G208" s="14">
        <f t="shared" si="7"/>
        <v>75</v>
      </c>
      <c r="H208" s="14" t="str">
        <f t="shared" si="8"/>
        <v>Высокая</v>
      </c>
    </row>
    <row r="209" spans="1:8" ht="47.25" x14ac:dyDescent="0.25">
      <c r="A209" s="14" t="str">
        <f>'Реестр бюджетных рисков'!A215</f>
        <v>11.4.1</v>
      </c>
      <c r="B209" s="14" t="str">
        <f>'Реестр бюджетных рисков'!F215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09" s="14" t="str">
        <f>'Реестр бюджетных рисков'!G215</f>
        <v>нет</v>
      </c>
      <c r="D209" s="14" t="str">
        <f>'Реестр бюджетных рисков'!H215</f>
        <v>Х</v>
      </c>
      <c r="E209" s="14" t="str">
        <f>'Реестр бюджетных рисков'!I215</f>
        <v>Негативное влияние на управление остатками на едином счете</v>
      </c>
      <c r="F209" s="17">
        <v>30</v>
      </c>
      <c r="G209" s="14">
        <f t="shared" si="7"/>
        <v>75</v>
      </c>
      <c r="H209" s="14" t="str">
        <f t="shared" si="8"/>
        <v>Высокая</v>
      </c>
    </row>
    <row r="210" spans="1:8" ht="47.25" x14ac:dyDescent="0.25">
      <c r="A210" s="14" t="str">
        <f>'Реестр бюджетных рисков'!A216</f>
        <v>11.4.2</v>
      </c>
      <c r="B210" s="14" t="str">
        <f>'Реестр бюджетных рисков'!F216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0" s="14" t="str">
        <f>'Реестр бюджетных рисков'!G216</f>
        <v>нет</v>
      </c>
      <c r="D210" s="14" t="str">
        <f>'Реестр бюджетных рисков'!H216</f>
        <v>Х</v>
      </c>
      <c r="E210" s="14" t="str">
        <f>'Реестр бюджетных рисков'!I216</f>
        <v>Негативное влияние на управление остатками на едином счете</v>
      </c>
      <c r="F210" s="17">
        <v>30</v>
      </c>
      <c r="G210" s="14">
        <f t="shared" si="7"/>
        <v>75</v>
      </c>
      <c r="H210" s="14" t="str">
        <f t="shared" si="8"/>
        <v>Высокая</v>
      </c>
    </row>
    <row r="211" spans="1:8" ht="47.25" x14ac:dyDescent="0.25">
      <c r="A211" s="14" t="str">
        <f>'Реестр бюджетных рисков'!A217</f>
        <v>11.5.1</v>
      </c>
      <c r="B211" s="14" t="str">
        <f>'Реестр бюджетных рисков'!F217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1" s="14" t="str">
        <f>'Реестр бюджетных рисков'!G217</f>
        <v>нет</v>
      </c>
      <c r="D211" s="14" t="str">
        <f>'Реестр бюджетных рисков'!H217</f>
        <v>Х</v>
      </c>
      <c r="E211" s="14" t="str">
        <f>'Реестр бюджетных рисков'!I217</f>
        <v>Х</v>
      </c>
      <c r="F211" s="17">
        <v>0</v>
      </c>
      <c r="G211" s="14">
        <f t="shared" si="7"/>
        <v>45</v>
      </c>
      <c r="H211" s="14" t="str">
        <f t="shared" si="8"/>
        <v>Средняя</v>
      </c>
    </row>
    <row r="212" spans="1:8" ht="47.25" x14ac:dyDescent="0.25">
      <c r="A212" s="14" t="str">
        <f>'Реестр бюджетных рисков'!A218</f>
        <v>11.5.2</v>
      </c>
      <c r="B212" s="14" t="str">
        <f>'Реестр бюджетных рисков'!F218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2" s="14" t="str">
        <f>'Реестр бюджетных рисков'!G218</f>
        <v>нет</v>
      </c>
      <c r="D212" s="14" t="str">
        <f>'Реестр бюджетных рисков'!H218</f>
        <v>Х</v>
      </c>
      <c r="E212" s="14" t="str">
        <f>'Реестр бюджетных рисков'!I218</f>
        <v>Некорректное указание причин неисполнения бюджетных назначений</v>
      </c>
      <c r="F212" s="17">
        <v>10</v>
      </c>
      <c r="G212" s="14">
        <f t="shared" si="7"/>
        <v>55</v>
      </c>
      <c r="H212" s="14" t="str">
        <f t="shared" si="8"/>
        <v>Средняя</v>
      </c>
    </row>
    <row r="213" spans="1:8" ht="47.25" x14ac:dyDescent="0.25">
      <c r="A213" s="14" t="str">
        <f>'Реестр бюджетных рисков'!A219</f>
        <v>11.5.3</v>
      </c>
      <c r="B213" s="14" t="str">
        <f>'Реестр бюджетных рисков'!F219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3" s="14" t="str">
        <f>'Реестр бюджетных рисков'!G219</f>
        <v>нет</v>
      </c>
      <c r="D213" s="14" t="str">
        <f>'Реестр бюджетных рисков'!H219</f>
        <v>Х</v>
      </c>
      <c r="E213" s="14" t="str">
        <f>'Реестр бюджетных рисков'!I219</f>
        <v>Искажение данных бюджетной отчетности</v>
      </c>
      <c r="F213" s="17">
        <v>30</v>
      </c>
      <c r="G213" s="14">
        <f t="shared" si="7"/>
        <v>75</v>
      </c>
      <c r="H213" s="14" t="str">
        <f t="shared" si="8"/>
        <v>Высокая</v>
      </c>
    </row>
    <row r="214" spans="1:8" ht="47.25" x14ac:dyDescent="0.25">
      <c r="A214" s="14" t="str">
        <f>'Реестр бюджетных рисков'!A220</f>
        <v>11.6.1</v>
      </c>
      <c r="B214" s="14" t="str">
        <f>'Реестр бюджетных рисков'!F220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4" s="14" t="str">
        <f>'Реестр бюджетных рисков'!G220</f>
        <v>нет</v>
      </c>
      <c r="D214" s="14" t="str">
        <f>'Реестр бюджетных рисков'!H220</f>
        <v>Х</v>
      </c>
      <c r="E214" s="14" t="str">
        <f>'Реестр бюджетных рисков'!I220</f>
        <v>Негативное влияние на управление остатками на едином счете</v>
      </c>
      <c r="F214" s="17">
        <v>30</v>
      </c>
      <c r="G214" s="14">
        <f t="shared" si="7"/>
        <v>75</v>
      </c>
      <c r="H214" s="14" t="str">
        <f t="shared" si="8"/>
        <v>Высокая</v>
      </c>
    </row>
    <row r="215" spans="1:8" ht="47.25" x14ac:dyDescent="0.25">
      <c r="A215" s="14" t="str">
        <f>'Реестр бюджетных рисков'!A221</f>
        <v>11.6.2</v>
      </c>
      <c r="B215" s="14" t="str">
        <f>'Реестр бюджетных рисков'!F221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15" s="14" t="str">
        <f>'Реестр бюджетных рисков'!G221</f>
        <v>нет</v>
      </c>
      <c r="D215" s="14" t="str">
        <f>'Реестр бюджетных рисков'!H221</f>
        <v>Х</v>
      </c>
      <c r="E215" s="14" t="str">
        <f>'Реестр бюджетных рисков'!I221</f>
        <v>Негативное влияние на управление остатками на едином счете</v>
      </c>
      <c r="F215" s="17">
        <v>30</v>
      </c>
      <c r="G215" s="14">
        <f t="shared" si="7"/>
        <v>75</v>
      </c>
      <c r="H215" s="14" t="str">
        <f t="shared" si="8"/>
        <v>Высокая</v>
      </c>
    </row>
    <row r="216" spans="1:8" ht="15.75" x14ac:dyDescent="0.25">
      <c r="A216" s="14" t="str">
        <f>'Реестр бюджетных рисков'!A222</f>
        <v>11.7.1</v>
      </c>
      <c r="B216" s="14" t="str">
        <f>'Реестр бюджетных рисков'!F222</f>
        <v>Х</v>
      </c>
      <c r="C216" s="14" t="str">
        <f>'Реестр бюджетных рисков'!G222</f>
        <v>нет</v>
      </c>
      <c r="D216" s="14" t="str">
        <f>'Реестр бюджетных рисков'!H222</f>
        <v>Х</v>
      </c>
      <c r="E216" s="14" t="str">
        <f>'Реестр бюджетных рисков'!I222</f>
        <v>Негативное влияние на управление остатками на едином счете</v>
      </c>
      <c r="F216" s="17">
        <v>30</v>
      </c>
      <c r="G216" s="14">
        <f t="shared" si="7"/>
        <v>45</v>
      </c>
      <c r="H216" s="14" t="str">
        <f t="shared" si="8"/>
        <v>Средняя</v>
      </c>
    </row>
    <row r="217" spans="1:8" ht="15.75" x14ac:dyDescent="0.25">
      <c r="A217" s="14" t="str">
        <f>'Реестр бюджетных рисков'!A223</f>
        <v>11.7.2</v>
      </c>
      <c r="B217" s="14" t="str">
        <f>'Реестр бюджетных рисков'!F223</f>
        <v>Х</v>
      </c>
      <c r="C217" s="14" t="str">
        <f>'Реестр бюджетных рисков'!G223</f>
        <v>нет</v>
      </c>
      <c r="D217" s="14" t="str">
        <f>'Реестр бюджетных рисков'!H223</f>
        <v>Х</v>
      </c>
      <c r="E217" s="14" t="str">
        <f>'Реестр бюджетных рисков'!I223</f>
        <v>Негативное влияние на управление остатками на едином счете</v>
      </c>
      <c r="F217" s="17">
        <v>30</v>
      </c>
      <c r="G217" s="14">
        <f t="shared" si="7"/>
        <v>45</v>
      </c>
      <c r="H217" s="14" t="str">
        <f t="shared" si="8"/>
        <v>Средняя</v>
      </c>
    </row>
    <row r="218" spans="1:8" ht="15.75" x14ac:dyDescent="0.25">
      <c r="A218" s="14" t="str">
        <f>'Реестр бюджетных рисков'!A224</f>
        <v>11.8.1</v>
      </c>
      <c r="B218" s="14" t="str">
        <f>'Реестр бюджетных рисков'!F224</f>
        <v>Х</v>
      </c>
      <c r="C218" s="14" t="str">
        <f>'Реестр бюджетных рисков'!G224</f>
        <v>нет</v>
      </c>
      <c r="D218" s="14" t="str">
        <f>'Реестр бюджетных рисков'!H224</f>
        <v>Х</v>
      </c>
      <c r="E218" s="14" t="str">
        <f>'Реестр бюджетных рисков'!I224</f>
        <v>Негативное влияние на управление остатками на едином счете</v>
      </c>
      <c r="F218" s="17">
        <v>30</v>
      </c>
      <c r="G218" s="14">
        <f t="shared" si="7"/>
        <v>45</v>
      </c>
      <c r="H218" s="14" t="str">
        <f t="shared" si="8"/>
        <v>Средняя</v>
      </c>
    </row>
    <row r="219" spans="1:8" ht="15.75" x14ac:dyDescent="0.25">
      <c r="A219" s="14" t="str">
        <f>'Реестр бюджетных рисков'!A225</f>
        <v>11.8.2</v>
      </c>
      <c r="B219" s="14" t="str">
        <f>'Реестр бюджетных рисков'!F225</f>
        <v>Х</v>
      </c>
      <c r="C219" s="14" t="str">
        <f>'Реестр бюджетных рисков'!G225</f>
        <v>нет</v>
      </c>
      <c r="D219" s="14" t="str">
        <f>'Реестр бюджетных рисков'!H225</f>
        <v>Х</v>
      </c>
      <c r="E219" s="14" t="str">
        <f>'Реестр бюджетных рисков'!I225</f>
        <v>Негативное влияние на управление остатками на едином счете</v>
      </c>
      <c r="F219" s="17">
        <v>30</v>
      </c>
      <c r="G219" s="14">
        <f t="shared" si="7"/>
        <v>45</v>
      </c>
      <c r="H219" s="14" t="str">
        <f t="shared" si="8"/>
        <v>Средняя</v>
      </c>
    </row>
    <row r="220" spans="1:8" ht="15.75" x14ac:dyDescent="0.25">
      <c r="A220" s="14" t="str">
        <f>'Реестр бюджетных рисков'!A226</f>
        <v>11.9.1</v>
      </c>
      <c r="B220" s="14" t="str">
        <f>'Реестр бюджетных рисков'!F226</f>
        <v>Х</v>
      </c>
      <c r="C220" s="14" t="str">
        <f>'Реестр бюджетных рисков'!G226</f>
        <v>нет</v>
      </c>
      <c r="D220" s="14" t="str">
        <f>'Реестр бюджетных рисков'!H226</f>
        <v>Х</v>
      </c>
      <c r="E220" s="14" t="str">
        <f>'Реестр бюджетных рисков'!I226</f>
        <v>Х</v>
      </c>
      <c r="F220" s="17">
        <v>0</v>
      </c>
      <c r="G220" s="14">
        <f t="shared" si="7"/>
        <v>15</v>
      </c>
      <c r="H220" s="14" t="str">
        <f t="shared" si="8"/>
        <v>Низкая</v>
      </c>
    </row>
    <row r="221" spans="1:8" ht="15.75" x14ac:dyDescent="0.25">
      <c r="A221" s="14" t="str">
        <f>'Реестр бюджетных рисков'!A227</f>
        <v>11.9.2</v>
      </c>
      <c r="B221" s="14" t="str">
        <f>'Реестр бюджетных рисков'!F227</f>
        <v>Х</v>
      </c>
      <c r="C221" s="14" t="str">
        <f>'Реестр бюджетных рисков'!G227</f>
        <v>нет</v>
      </c>
      <c r="D221" s="14" t="str">
        <f>'Реестр бюджетных рисков'!H227</f>
        <v>Х</v>
      </c>
      <c r="E221" s="14" t="str">
        <f>'Реестр бюджетных рисков'!I227</f>
        <v>Некорректное указание причин неисполнения бюджетных назначений</v>
      </c>
      <c r="F221" s="17">
        <v>10</v>
      </c>
      <c r="G221" s="14">
        <f t="shared" si="7"/>
        <v>25</v>
      </c>
      <c r="H221" s="14" t="str">
        <f t="shared" si="8"/>
        <v>Низкая</v>
      </c>
    </row>
    <row r="222" spans="1:8" ht="15.75" x14ac:dyDescent="0.25">
      <c r="A222" s="14" t="str">
        <f>'Реестр бюджетных рисков'!A228</f>
        <v>11.9.3</v>
      </c>
      <c r="B222" s="14" t="str">
        <f>'Реестр бюджетных рисков'!F228</f>
        <v>Х</v>
      </c>
      <c r="C222" s="14" t="str">
        <f>'Реестр бюджетных рисков'!G228</f>
        <v>нет</v>
      </c>
      <c r="D222" s="14" t="str">
        <f>'Реестр бюджетных рисков'!H228</f>
        <v>Х</v>
      </c>
      <c r="E222" s="14" t="str">
        <f>'Реестр бюджетных рисков'!I228</f>
        <v>Искажение данных бюджетной отчетности</v>
      </c>
      <c r="F222" s="17">
        <v>30</v>
      </c>
      <c r="G222" s="14">
        <f t="shared" si="7"/>
        <v>45</v>
      </c>
      <c r="H222" s="14" t="str">
        <f t="shared" si="8"/>
        <v>Средняя</v>
      </c>
    </row>
    <row r="223" spans="1:8" ht="47.25" x14ac:dyDescent="0.25">
      <c r="A223" s="14" t="str">
        <f>'Реестр бюджетных рисков'!A229</f>
        <v>12.1.1</v>
      </c>
      <c r="B223" s="14" t="str">
        <f>'Реестр бюджетных рисков'!F229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3" s="14" t="str">
        <f>'Реестр бюджетных рисков'!G229</f>
        <v>нет</v>
      </c>
      <c r="D223" s="14" t="str">
        <f>'Реестр бюджетных рисков'!H229</f>
        <v>Наложение административного штрафа на должностных лиц в размере 10-30 тыс. рублей (ч. 3 ст. 15.15.7 КоАП)</v>
      </c>
      <c r="E223" s="14" t="str">
        <f>'Реестр бюджетных рисков'!I229</f>
        <v>Искажение показателей бюджетной отчетности</v>
      </c>
      <c r="F223" s="22">
        <v>30</v>
      </c>
      <c r="G223" s="14">
        <f t="shared" si="7"/>
        <v>85</v>
      </c>
      <c r="H223" s="14" t="str">
        <f t="shared" ref="H223:H284" si="9">IF((SUM(IF(B223="Х",0,30),IF(C223="Х",0,30),IF(D223="Х",0,10),IF(E223="Х",0,F223)))&lt;=40,"Низкая",IF((SUM(IF(B223="Х",0,30),IF(C223="Х",0,30),IF(D223="Х",0,10),IF(E223="Х",0,F223)))&gt;=90,"Высокая","Средняя"))</f>
        <v>Высокая</v>
      </c>
    </row>
    <row r="224" spans="1:8" ht="47.25" x14ac:dyDescent="0.25">
      <c r="A224" s="14" t="str">
        <f>'Реестр бюджетных рисков'!A230</f>
        <v>12.1.2</v>
      </c>
      <c r="B224" s="14" t="str">
        <f>'Реестр бюджетных рисков'!F230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4" s="14" t="str">
        <f>'Реестр бюджетных рисков'!G230</f>
        <v>нет</v>
      </c>
      <c r="D224" s="14" t="str">
        <f>'Реестр бюджетных рисков'!H230</f>
        <v>Х</v>
      </c>
      <c r="E224" s="14" t="str">
        <f>'Реестр бюджетных рисков'!I230</f>
        <v>Искажение показателей бюджетной отчетности</v>
      </c>
      <c r="F224" s="22">
        <v>30</v>
      </c>
      <c r="G224" s="14">
        <f t="shared" si="7"/>
        <v>75</v>
      </c>
      <c r="H224" s="14" t="str">
        <f t="shared" si="9"/>
        <v>Высокая</v>
      </c>
    </row>
    <row r="225" spans="1:8" ht="47.25" x14ac:dyDescent="0.25">
      <c r="A225" s="14" t="str">
        <f>'Реестр бюджетных рисков'!A231</f>
        <v>12.1.3</v>
      </c>
      <c r="B225" s="14" t="str">
        <f>'Реестр бюджетных рисков'!F231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5" s="14" t="str">
        <f>'Реестр бюджетных рисков'!G231</f>
        <v>нет</v>
      </c>
      <c r="D225" s="14" t="str">
        <f>'Реестр бюджетных рисков'!H231</f>
        <v>Х</v>
      </c>
      <c r="E225" s="14" t="str">
        <f>'Реестр бюджетных рисков'!I231</f>
        <v>Искажение показателей бюджетной отчетности</v>
      </c>
      <c r="F225" s="22">
        <v>30</v>
      </c>
      <c r="G225" s="14">
        <f t="shared" si="7"/>
        <v>75</v>
      </c>
      <c r="H225" s="14" t="str">
        <f t="shared" si="9"/>
        <v>Высокая</v>
      </c>
    </row>
    <row r="226" spans="1:8" ht="47.25" x14ac:dyDescent="0.25">
      <c r="A226" s="14" t="str">
        <f>'Реестр бюджетных рисков'!A232</f>
        <v>12.1.4</v>
      </c>
      <c r="B226" s="14" t="str">
        <f>'Реестр бюджетных рисков'!F232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6" s="14" t="str">
        <f>'Реестр бюджетных рисков'!G232</f>
        <v>нет</v>
      </c>
      <c r="D226" s="14" t="str">
        <f>'Реестр бюджетных рисков'!H232</f>
        <v>Наложение административного штрафа на должностных лиц в размере 20-50 тыс. рублей (ст. 15.15.10 КоАП)</v>
      </c>
      <c r="E226" s="14" t="str">
        <f>'Реестр бюджетных рисков'!I232</f>
        <v>Искажение показателей бюджетной отчетности</v>
      </c>
      <c r="F226" s="22">
        <v>30</v>
      </c>
      <c r="G226" s="14">
        <f t="shared" si="7"/>
        <v>85</v>
      </c>
      <c r="H226" s="14" t="str">
        <f t="shared" si="9"/>
        <v>Высокая</v>
      </c>
    </row>
    <row r="227" spans="1:8" ht="47.25" x14ac:dyDescent="0.25">
      <c r="A227" s="14" t="str">
        <f>'Реестр бюджетных рисков'!A233</f>
        <v>12.1.5</v>
      </c>
      <c r="B227" s="14" t="str">
        <f>'Реестр бюджетных рисков'!F233</f>
        <v>Отклонение плановых и фактических показателей при кассовом планировании (показатели е4 разделов 1-5 приложения 2, среднее значение)</v>
      </c>
      <c r="C227" s="14" t="str">
        <f>'Реестр бюджетных рисков'!G233</f>
        <v>нет</v>
      </c>
      <c r="D227" s="14" t="str">
        <f>'Реестр бюджетных рисков'!H233</f>
        <v>Х</v>
      </c>
      <c r="E227" s="14" t="str">
        <f>'Реестр бюджетных рисков'!I233</f>
        <v>Искажение показателей бюджетной отчетности</v>
      </c>
      <c r="F227" s="22">
        <v>30</v>
      </c>
      <c r="G227" s="14">
        <f t="shared" si="7"/>
        <v>75</v>
      </c>
      <c r="H227" s="14" t="str">
        <f t="shared" si="9"/>
        <v>Высокая</v>
      </c>
    </row>
    <row r="228" spans="1:8" ht="47.25" x14ac:dyDescent="0.25">
      <c r="A228" s="14" t="str">
        <f>'Реестр бюджетных рисков'!A234</f>
        <v>13.1.1</v>
      </c>
      <c r="B228" s="14" t="str">
        <f>'Реестр бюджетных рисков'!F234</f>
        <v>Отклонение плановых и фактических показателей при кассовом планировании (показатель е4 раздела 1 приложения 2)</v>
      </c>
      <c r="C228" s="14" t="str">
        <f>'Реестр бюджетных рисков'!G234</f>
        <v>нет</v>
      </c>
      <c r="D228" s="14" t="str">
        <f>'Реестр бюджетных рисков'!H234</f>
        <v>Наложение административного штрафа на должностных лиц в размере 10-20 тыс. рублей (ч. 6 ст. 5.27 КоАП)</v>
      </c>
      <c r="E228" s="14" t="str">
        <f>'Реестр бюджетных рисков'!I234</f>
        <v>Несоблюдение норм трудового законодательства РФ</v>
      </c>
      <c r="F228" s="22">
        <v>30</v>
      </c>
      <c r="G228" s="14">
        <f t="shared" si="7"/>
        <v>85</v>
      </c>
      <c r="H228" s="14" t="str">
        <f t="shared" si="9"/>
        <v>Высокая</v>
      </c>
    </row>
    <row r="229" spans="1:8" ht="47.25" x14ac:dyDescent="0.25">
      <c r="A229" s="14" t="str">
        <f>'Реестр бюджетных рисков'!A235</f>
        <v>13.1.2</v>
      </c>
      <c r="B229" s="14" t="str">
        <f>'Реестр бюджетных рисков'!F235</f>
        <v>Отклонение плановых и фактических показателей при кассовом планировании (показатель е4 раздела 1 приложения 2)</v>
      </c>
      <c r="C229" s="14" t="str">
        <f>'Реестр бюджетных рисков'!G235</f>
        <v>нет</v>
      </c>
      <c r="D229" s="14" t="str">
        <f>'Реестр бюджетных рисков'!H235</f>
        <v>Х</v>
      </c>
      <c r="E229" s="14" t="str">
        <f>'Реестр бюджетных рисков'!I235</f>
        <v>Несоблюдение норм трудового законодательства РФ</v>
      </c>
      <c r="F229" s="22">
        <v>30</v>
      </c>
      <c r="G229" s="14">
        <f t="shared" si="7"/>
        <v>75</v>
      </c>
      <c r="H229" s="14" t="str">
        <f t="shared" si="9"/>
        <v>Высокая</v>
      </c>
    </row>
    <row r="230" spans="1:8" ht="47.25" x14ac:dyDescent="0.25">
      <c r="A230" s="14" t="str">
        <f>'Реестр бюджетных рисков'!A236</f>
        <v>14.2.1</v>
      </c>
      <c r="B230" s="14" t="str">
        <f>'Реестр бюджетных рисков'!F236</f>
        <v xml:space="preserve">Отклонение плановых и фактических показателей при кассовом планировании (показатель е4 раздела 2 приложения 2) </v>
      </c>
      <c r="C230" s="14" t="str">
        <f>'Реестр бюджетных рисков'!G236</f>
        <v>да</v>
      </c>
      <c r="D230" s="14" t="str">
        <f>'Реестр бюджетных рисков'!H236</f>
        <v>Х</v>
      </c>
      <c r="E230" s="14" t="str">
        <f>'Реестр бюджетных рисков'!I236</f>
        <v>Несвоевременное вынесение решения о предоставлении бюджетных средств</v>
      </c>
      <c r="F230" s="22">
        <v>10</v>
      </c>
      <c r="G230" s="14">
        <f t="shared" si="7"/>
        <v>70</v>
      </c>
      <c r="H230" s="14" t="str">
        <f t="shared" si="9"/>
        <v>Средняя</v>
      </c>
    </row>
    <row r="231" spans="1:8" ht="47.25" x14ac:dyDescent="0.25">
      <c r="A231" s="14" t="str">
        <f>'Реестр бюджетных рисков'!A237</f>
        <v>14.3.1</v>
      </c>
      <c r="B231" s="14" t="str">
        <f>'Реестр бюджетных рисков'!F237</f>
        <v xml:space="preserve">Отклонение плановых и фактических показателей при кассовом планировании (показатель е4 раздела 2 приложения 2) </v>
      </c>
      <c r="C231" s="14" t="str">
        <f>'Реестр бюджетных рисков'!G237</f>
        <v>да</v>
      </c>
      <c r="D231" s="14" t="str">
        <f>'Реестр бюджетных рисков'!H237</f>
        <v>Х</v>
      </c>
      <c r="E231" s="14" t="str">
        <f>'Реестр бюджетных рисков'!I237</f>
        <v>Несвоевременное вынесение решения о предоставлении бюджетных средств</v>
      </c>
      <c r="F231" s="22">
        <v>10</v>
      </c>
      <c r="G231" s="14">
        <f t="shared" si="7"/>
        <v>70</v>
      </c>
      <c r="H231" s="14" t="str">
        <f t="shared" si="9"/>
        <v>Средняя</v>
      </c>
    </row>
    <row r="232" spans="1:8" ht="47.25" x14ac:dyDescent="0.25">
      <c r="A232" s="14" t="str">
        <f>'Реестр бюджетных рисков'!A238</f>
        <v>14.4.1</v>
      </c>
      <c r="B232" s="14" t="str">
        <f>'Реестр бюджетных рисков'!F238</f>
        <v xml:space="preserve">Отклонение плановых и фактических показателей при кассовом планировании (показатель е4 раздела 2 приложения 2) </v>
      </c>
      <c r="C232" s="14" t="str">
        <f>'Реестр бюджетных рисков'!G238</f>
        <v>да</v>
      </c>
      <c r="D232" s="14" t="str">
        <f>'Реестр бюджетных рисков'!H238</f>
        <v>Х</v>
      </c>
      <c r="E232" s="14" t="str">
        <f>'Реестр бюджетных рисков'!I238</f>
        <v>Несвоевременное вынесение решения о предоставлении бюджетных средств</v>
      </c>
      <c r="F232" s="22">
        <v>10</v>
      </c>
      <c r="G232" s="14">
        <f t="shared" si="7"/>
        <v>70</v>
      </c>
      <c r="H232" s="14" t="str">
        <f t="shared" si="9"/>
        <v>Средняя</v>
      </c>
    </row>
    <row r="233" spans="1:8" ht="47.25" x14ac:dyDescent="0.25">
      <c r="A233" s="14" t="str">
        <f>'Реестр бюджетных рисков'!A239</f>
        <v>14.4.2</v>
      </c>
      <c r="B233" s="14" t="str">
        <f>'Реестр бюджетных рисков'!F239</f>
        <v xml:space="preserve">Отклонение плановых и фактических показателей при кассовом планировании (показатель е4 раздела 2 приложения 2) </v>
      </c>
      <c r="C233" s="14" t="str">
        <f>'Реестр бюджетных рисков'!G239</f>
        <v>да</v>
      </c>
      <c r="D233" s="14" t="str">
        <f>'Реестр бюджетных рисков'!H239</f>
        <v>Х</v>
      </c>
      <c r="E233" s="14" t="str">
        <f>'Реестр бюджетных рисков'!I239</f>
        <v>Х</v>
      </c>
      <c r="F233" s="22">
        <v>0</v>
      </c>
      <c r="G233" s="14">
        <f t="shared" si="7"/>
        <v>60</v>
      </c>
      <c r="H233" s="14" t="str">
        <f t="shared" si="9"/>
        <v>Средняя</v>
      </c>
    </row>
    <row r="234" spans="1:8" ht="47.25" x14ac:dyDescent="0.25">
      <c r="A234" s="14" t="str">
        <f>'Реестр бюджетных рисков'!A240</f>
        <v>14.5.1</v>
      </c>
      <c r="B234" s="14" t="str">
        <f>'Реестр бюджетных рисков'!F240</f>
        <v xml:space="preserve">Отклонение плановых и фактических показателей при кассовом планировании (показатель е4 раздела 2 приложения 2) </v>
      </c>
      <c r="C234" s="14" t="str">
        <f>'Реестр бюджетных рисков'!G240</f>
        <v>да</v>
      </c>
      <c r="D234" s="14" t="str">
        <f>'Реестр бюджетных рисков'!H240</f>
        <v>Х</v>
      </c>
      <c r="E234" s="14" t="str">
        <f>'Реестр бюджетных рисков'!I240</f>
        <v>Искажение данных бюджетной отчетности</v>
      </c>
      <c r="F234" s="22">
        <v>30</v>
      </c>
      <c r="G234" s="14">
        <f t="shared" si="7"/>
        <v>90</v>
      </c>
      <c r="H234" s="14" t="str">
        <f t="shared" si="9"/>
        <v>Высокая</v>
      </c>
    </row>
    <row r="235" spans="1:8" ht="47.25" x14ac:dyDescent="0.25">
      <c r="A235" s="14" t="str">
        <f>'Реестр бюджетных рисков'!A241</f>
        <v>14.6.1</v>
      </c>
      <c r="B235" s="14" t="str">
        <f>'Реестр бюджетных рисков'!F241</f>
        <v>Отклонение плановых и фактических показателей при кассовом планировании (показатель е4 раздела 2 приложения 2)</v>
      </c>
      <c r="C235" s="14" t="str">
        <f>'Реестр бюджетных рисков'!G241</f>
        <v>нет</v>
      </c>
      <c r="D235" s="14" t="str">
        <f>'Реестр бюджетных рисков'!H241</f>
        <v>Х</v>
      </c>
      <c r="E235" s="14" t="str">
        <f>'Реестр бюджетных рисков'!I241</f>
        <v>Х</v>
      </c>
      <c r="F235" s="22">
        <v>0</v>
      </c>
      <c r="G235" s="14">
        <f t="shared" si="7"/>
        <v>45</v>
      </c>
      <c r="H235" s="14" t="str">
        <f t="shared" si="9"/>
        <v>Средняя</v>
      </c>
    </row>
    <row r="236" spans="1:8" ht="47.25" x14ac:dyDescent="0.25">
      <c r="A236" s="14" t="str">
        <f>'Реестр бюджетных рисков'!A242</f>
        <v>14.6.2</v>
      </c>
      <c r="B236" s="14" t="str">
        <f>'Реестр бюджетных рисков'!F242</f>
        <v>Отклонение плановых и фактических показателей при кассовом планировании (показатель е4 раздела 2 приложения 2)</v>
      </c>
      <c r="C236" s="14" t="str">
        <f>'Реестр бюджетных рисков'!G242</f>
        <v>нет</v>
      </c>
      <c r="D236" s="14" t="str">
        <f>'Реестр бюджетных рисков'!H242</f>
        <v>Х</v>
      </c>
      <c r="E236" s="14" t="str">
        <f>'Реестр бюджетных рисков'!I242</f>
        <v>Х</v>
      </c>
      <c r="F236" s="22">
        <v>0</v>
      </c>
      <c r="G236" s="14">
        <f t="shared" si="7"/>
        <v>45</v>
      </c>
      <c r="H236" s="14" t="str">
        <f t="shared" si="9"/>
        <v>Средняя</v>
      </c>
    </row>
    <row r="237" spans="1:8" ht="15.75" x14ac:dyDescent="0.25">
      <c r="A237" s="14" t="str">
        <f>'Реестр бюджетных рисков'!A243</f>
        <v>15.1.1</v>
      </c>
      <c r="B237" s="14" t="str">
        <f>'Реестр бюджетных рисков'!F243</f>
        <v>Х</v>
      </c>
      <c r="C237" s="14" t="str">
        <f>'Реестр бюджетных рисков'!G243</f>
        <v>да</v>
      </c>
      <c r="D237" s="14" t="str">
        <f>'Реестр бюджетных рисков'!H243</f>
        <v>Х</v>
      </c>
      <c r="E237" s="14" t="str">
        <f>'Реестр бюджетных рисков'!I243</f>
        <v>Х</v>
      </c>
      <c r="F237" s="22">
        <v>0</v>
      </c>
      <c r="G237" s="14">
        <f t="shared" si="7"/>
        <v>30</v>
      </c>
      <c r="H237" s="14" t="str">
        <f t="shared" si="9"/>
        <v>Низкая</v>
      </c>
    </row>
    <row r="238" spans="1:8" ht="31.5" x14ac:dyDescent="0.25">
      <c r="A238" s="14" t="str">
        <f>'Реестр бюджетных рисков'!A244</f>
        <v>15.2.1</v>
      </c>
      <c r="B238" s="14" t="str">
        <f>'Реестр бюджетных рисков'!F244</f>
        <v>Несоблюдение правил планирования закупок (показатель d2 раздела 1 приложения 2)</v>
      </c>
      <c r="C238" s="14" t="str">
        <f>'Реестр бюджетных рисков'!G244</f>
        <v>да</v>
      </c>
      <c r="D238" s="14" t="str">
        <f>'Реестр бюджетных рисков'!H244</f>
        <v>Х</v>
      </c>
      <c r="E238" s="14" t="str">
        <f>'Реестр бюджетных рисков'!I244</f>
        <v>Х</v>
      </c>
      <c r="F238" s="22">
        <v>0</v>
      </c>
      <c r="G238" s="14">
        <f t="shared" si="7"/>
        <v>60</v>
      </c>
      <c r="H238" s="14" t="str">
        <f t="shared" si="9"/>
        <v>Средняя</v>
      </c>
    </row>
    <row r="239" spans="1:8" ht="31.5" x14ac:dyDescent="0.25">
      <c r="A239" s="14" t="str">
        <f>'Реестр бюджетных рисков'!A245</f>
        <v>15.2.2</v>
      </c>
      <c r="B239" s="14" t="str">
        <f>'Реестр бюджетных рисков'!F245</f>
        <v>Несоблюдение правил планирования закупок (показатель d2 раздела 1 приложения 2)</v>
      </c>
      <c r="C239" s="14" t="str">
        <f>'Реестр бюджетных рисков'!G245</f>
        <v>да</v>
      </c>
      <c r="D239" s="14" t="str">
        <f>'Реестр бюджетных рисков'!H245</f>
        <v>Х</v>
      </c>
      <c r="E239" s="14" t="str">
        <f>'Реестр бюджетных рисков'!I245</f>
        <v>Рост объемов недоиспользованных бюджетных ассигнований</v>
      </c>
      <c r="F239" s="22">
        <v>30</v>
      </c>
      <c r="G239" s="14">
        <f t="shared" si="7"/>
        <v>90</v>
      </c>
      <c r="H239" s="14" t="str">
        <f t="shared" si="9"/>
        <v>Высокая</v>
      </c>
    </row>
    <row r="240" spans="1:8" ht="31.5" x14ac:dyDescent="0.25">
      <c r="A240" s="14" t="str">
        <f>'Реестр бюджетных рисков'!A246</f>
        <v>15.2.3</v>
      </c>
      <c r="B240" s="14" t="str">
        <f>'Реестр бюджетных рисков'!F246</f>
        <v>Несоблюдение правил планирования закупок (показатель d2 раздела 1 приложения 2)</v>
      </c>
      <c r="C240" s="14" t="str">
        <f>'Реестр бюджетных рисков'!G246</f>
        <v>да</v>
      </c>
      <c r="D240" s="14" t="str">
        <f>'Реестр бюджетных рисков'!H246</f>
        <v>Х</v>
      </c>
      <c r="E240" s="14" t="str">
        <f>'Реестр бюджетных рисков'!I246</f>
        <v>Рост объемов недоиспользованных бюджетных ассигнований</v>
      </c>
      <c r="F240" s="22">
        <v>30</v>
      </c>
      <c r="G240" s="14">
        <f t="shared" si="7"/>
        <v>90</v>
      </c>
      <c r="H240" s="14" t="str">
        <f t="shared" si="9"/>
        <v>Высокая</v>
      </c>
    </row>
    <row r="241" spans="1:8" ht="31.5" x14ac:dyDescent="0.25">
      <c r="A241" s="14" t="str">
        <f>'Реестр бюджетных рисков'!A247</f>
        <v>15.2.4</v>
      </c>
      <c r="B241" s="14" t="str">
        <f>'Реестр бюджетных рисков'!F247</f>
        <v>Несоблюдение правил планирования закупок (показатель d2 раздела 1 приложения 2)</v>
      </c>
      <c r="C241" s="14" t="str">
        <f>'Реестр бюджетных рисков'!G247</f>
        <v>да</v>
      </c>
      <c r="D241" s="14" t="str">
        <f>'Реестр бюджетных рисков'!H247</f>
        <v>Х</v>
      </c>
      <c r="E241" s="14" t="str">
        <f>'Реестр бюджетных рисков'!I247</f>
        <v>Рост объемов недоиспользованных бюджетных ассигнований</v>
      </c>
      <c r="F241" s="22">
        <v>30</v>
      </c>
      <c r="G241" s="14">
        <f t="shared" si="7"/>
        <v>90</v>
      </c>
      <c r="H241" s="14" t="str">
        <f t="shared" si="9"/>
        <v>Высокая</v>
      </c>
    </row>
    <row r="242" spans="1:8" ht="31.5" x14ac:dyDescent="0.25">
      <c r="A242" s="14" t="str">
        <f>'Реестр бюджетных рисков'!A248</f>
        <v>15.3.1</v>
      </c>
      <c r="B242" s="14" t="str">
        <f>'Реестр бюджетных рисков'!F248</f>
        <v>Несоблюдение правил планирования закупок (показатель d2 раздела 1 приложения 2)</v>
      </c>
      <c r="C242" s="14" t="str">
        <f>'Реестр бюджетных рисков'!G248</f>
        <v>да</v>
      </c>
      <c r="D242" s="14" t="str">
        <f>'Реестр бюджетных рисков'!H248</f>
        <v>Наложение административного штрафа на должностных лиц в размере 5-30 тыс. рублей (ч. 4 ст. 7.29.3 КоАП)</v>
      </c>
      <c r="E242" s="14" t="str">
        <f>'Реестр бюджетных рисков'!I248</f>
        <v>Рост объемов недоиспользованных бюджетных ассигнований</v>
      </c>
      <c r="F242" s="22">
        <v>30</v>
      </c>
      <c r="G242" s="14">
        <f t="shared" si="7"/>
        <v>100</v>
      </c>
      <c r="H242" s="14" t="str">
        <f t="shared" si="9"/>
        <v>Высокая</v>
      </c>
    </row>
    <row r="243" spans="1:8" ht="31.5" x14ac:dyDescent="0.25">
      <c r="A243" s="14" t="str">
        <f>'Реестр бюджетных рисков'!A249</f>
        <v>15.3.2</v>
      </c>
      <c r="B243" s="14" t="str">
        <f>'Реестр бюджетных рисков'!F249</f>
        <v>Несоблюдение правил планирования закупок (показатель d2 раздела 1 приложения 2)</v>
      </c>
      <c r="C243" s="14" t="str">
        <f>'Реестр бюджетных рисков'!G249</f>
        <v>да</v>
      </c>
      <c r="D243" s="14" t="str">
        <f>'Реестр бюджетных рисков'!H249</f>
        <v>Х</v>
      </c>
      <c r="E243" s="14" t="str">
        <f>'Реестр бюджетных рисков'!I249</f>
        <v>Рост объемов недоиспользованных бюджетных ассигнований</v>
      </c>
      <c r="F243" s="22">
        <v>30</v>
      </c>
      <c r="G243" s="14">
        <f t="shared" si="7"/>
        <v>90</v>
      </c>
      <c r="H243" s="14" t="str">
        <f t="shared" si="9"/>
        <v>Высокая</v>
      </c>
    </row>
    <row r="244" spans="1:8" ht="31.5" x14ac:dyDescent="0.25">
      <c r="A244" s="14" t="str">
        <f>'Реестр бюджетных рисков'!A250</f>
        <v>15.3.3</v>
      </c>
      <c r="B244" s="14" t="str">
        <f>'Реестр бюджетных рисков'!F250</f>
        <v>Несоблюдение правил планирования закупок (показатель d2 раздела 1 приложения 2)</v>
      </c>
      <c r="C244" s="14" t="str">
        <f>'Реестр бюджетных рисков'!G250</f>
        <v>да</v>
      </c>
      <c r="D244" s="14" t="str">
        <f>'Реестр бюджетных рисков'!H250</f>
        <v>Х</v>
      </c>
      <c r="E244" s="14" t="str">
        <f>'Реестр бюджетных рисков'!I250</f>
        <v>Рост объемов недоиспользованных бюджетных ассигнований</v>
      </c>
      <c r="F244" s="22">
        <v>30</v>
      </c>
      <c r="G244" s="14">
        <f t="shared" si="7"/>
        <v>90</v>
      </c>
      <c r="H244" s="14" t="str">
        <f t="shared" si="9"/>
        <v>Высокая</v>
      </c>
    </row>
    <row r="245" spans="1:8" ht="31.5" x14ac:dyDescent="0.25">
      <c r="A245" s="14" t="str">
        <f>'Реестр бюджетных рисков'!A251</f>
        <v>15.3.4</v>
      </c>
      <c r="B245" s="14" t="str">
        <f>'Реестр бюджетных рисков'!F251</f>
        <v>Несоблюдение правил планирования закупок (показатель d2 раздела 1 приложения 2)</v>
      </c>
      <c r="C245" s="14" t="str">
        <f>'Реестр бюджетных рисков'!G251</f>
        <v>да</v>
      </c>
      <c r="D245" s="14" t="str">
        <f>'Реестр бюджетных рисков'!H251</f>
        <v>Х</v>
      </c>
      <c r="E245" s="14" t="str">
        <f>'Реестр бюджетных рисков'!I251</f>
        <v>Рост объемов недоиспользованных бюджетных ассигнований</v>
      </c>
      <c r="F245" s="22">
        <v>30</v>
      </c>
      <c r="G245" s="14">
        <f t="shared" si="7"/>
        <v>90</v>
      </c>
      <c r="H245" s="14" t="str">
        <f t="shared" si="9"/>
        <v>Высокая</v>
      </c>
    </row>
    <row r="246" spans="1:8" ht="31.5" x14ac:dyDescent="0.25">
      <c r="A246" s="14" t="str">
        <f>'Реестр бюджетных рисков'!A252</f>
        <v>15.4.1</v>
      </c>
      <c r="B246" s="14" t="str">
        <f>'Реестр бюджетных рисков'!F252</f>
        <v>Несоблюдение правил планирования закупок (показатель d2 раздела 1 приложения 2)</v>
      </c>
      <c r="C246" s="14" t="str">
        <f>'Реестр бюджетных рисков'!G252</f>
        <v>да</v>
      </c>
      <c r="D246" s="14" t="str">
        <f>'Реестр бюджетных рисков'!H252</f>
        <v>Наложение административного штрафа на должностных лиц в размере 5-30 тыс. рублей (ч. 4 ст. 7.29.3 КоАП)</v>
      </c>
      <c r="E246" s="14" t="str">
        <f>'Реестр бюджетных рисков'!I252</f>
        <v>Рост объемов недоиспользованных бюджетных ассигнований</v>
      </c>
      <c r="F246" s="22">
        <v>30</v>
      </c>
      <c r="G246" s="14">
        <f t="shared" si="7"/>
        <v>100</v>
      </c>
      <c r="H246" s="14" t="str">
        <f t="shared" si="9"/>
        <v>Высокая</v>
      </c>
    </row>
    <row r="247" spans="1:8" ht="31.5" x14ac:dyDescent="0.25">
      <c r="A247" s="14" t="str">
        <f>'Реестр бюджетных рисков'!A253</f>
        <v>15.4.2</v>
      </c>
      <c r="B247" s="14" t="str">
        <f>'Реестр бюджетных рисков'!F253</f>
        <v>Несоблюдение правил планирования закупок (показатель d2 раздела 1 приложения 2)</v>
      </c>
      <c r="C247" s="14" t="str">
        <f>'Реестр бюджетных рисков'!G253</f>
        <v>да</v>
      </c>
      <c r="D247" s="14" t="str">
        <f>'Реестр бюджетных рисков'!H253</f>
        <v>Х</v>
      </c>
      <c r="E247" s="14" t="str">
        <f>'Реестр бюджетных рисков'!I253</f>
        <v>Рост объемов недоиспользованных бюджетных ассигнований</v>
      </c>
      <c r="F247" s="22">
        <v>30</v>
      </c>
      <c r="G247" s="14">
        <f t="shared" si="7"/>
        <v>90</v>
      </c>
      <c r="H247" s="14" t="str">
        <f t="shared" si="9"/>
        <v>Высокая</v>
      </c>
    </row>
    <row r="248" spans="1:8" ht="31.5" x14ac:dyDescent="0.25">
      <c r="A248" s="14" t="str">
        <f>'Реестр бюджетных рисков'!A254</f>
        <v>15.4.3</v>
      </c>
      <c r="B248" s="14" t="str">
        <f>'Реестр бюджетных рисков'!F254</f>
        <v>Несоблюдение правил планирования закупок (показатель d2 раздела 1 приложения 2)</v>
      </c>
      <c r="C248" s="14" t="str">
        <f>'Реестр бюджетных рисков'!G254</f>
        <v>да</v>
      </c>
      <c r="D248" s="14" t="str">
        <f>'Реестр бюджетных рисков'!H254</f>
        <v>Х</v>
      </c>
      <c r="E248" s="14" t="str">
        <f>'Реестр бюджетных рисков'!I254</f>
        <v>Рост объемов недоиспользованных бюджетных ассигнований</v>
      </c>
      <c r="F248" s="22">
        <v>30</v>
      </c>
      <c r="G248" s="14">
        <f t="shared" si="7"/>
        <v>90</v>
      </c>
      <c r="H248" s="14" t="str">
        <f t="shared" si="9"/>
        <v>Высокая</v>
      </c>
    </row>
    <row r="249" spans="1:8" ht="31.5" x14ac:dyDescent="0.25">
      <c r="A249" s="14" t="str">
        <f>'Реестр бюджетных рисков'!A255</f>
        <v>15.4.4</v>
      </c>
      <c r="B249" s="14" t="str">
        <f>'Реестр бюджетных рисков'!F255</f>
        <v>Несоблюдение правил планирования закупок (показатель d2 раздела 1 приложения 2)</v>
      </c>
      <c r="C249" s="14" t="str">
        <f>'Реестр бюджетных рисков'!G255</f>
        <v>да</v>
      </c>
      <c r="D249" s="14" t="str">
        <f>'Реестр бюджетных рисков'!H255</f>
        <v>Х</v>
      </c>
      <c r="E249" s="14" t="str">
        <f>'Реестр бюджетных рисков'!I255</f>
        <v>Рост объемов недоиспользованных бюджетных ассигнований</v>
      </c>
      <c r="F249" s="22">
        <v>30</v>
      </c>
      <c r="G249" s="14">
        <f t="shared" si="7"/>
        <v>90</v>
      </c>
      <c r="H249" s="14" t="str">
        <f t="shared" si="9"/>
        <v>Высокая</v>
      </c>
    </row>
    <row r="250" spans="1:8" ht="31.5" x14ac:dyDescent="0.25">
      <c r="A250" s="14" t="str">
        <f>'Реестр бюджетных рисков'!A256</f>
        <v>15.5.1</v>
      </c>
      <c r="B250" s="14" t="str">
        <f>'Реестр бюджетных рисков'!F256</f>
        <v>Равномерность осуществления кассовых расходов бюджета (показатель е5 раздела 1 приложения 2)</v>
      </c>
      <c r="C250" s="14" t="str">
        <f>'Реестр бюджетных рисков'!G256</f>
        <v>да</v>
      </c>
      <c r="D250" s="14" t="str">
        <f>'Реестр бюджетных рисков'!H256</f>
        <v>Х</v>
      </c>
      <c r="E250" s="14" t="str">
        <f>'Реестр бюджетных рисков'!I256</f>
        <v>Х</v>
      </c>
      <c r="F250" s="22">
        <v>0</v>
      </c>
      <c r="G250" s="14">
        <f t="shared" si="7"/>
        <v>60</v>
      </c>
      <c r="H250" s="14" t="str">
        <f t="shared" si="9"/>
        <v>Средняя</v>
      </c>
    </row>
    <row r="251" spans="1:8" ht="31.5" x14ac:dyDescent="0.25">
      <c r="A251" s="14" t="str">
        <f>'Реестр бюджетных рисков'!A257</f>
        <v>15.5.2</v>
      </c>
      <c r="B251" s="14" t="str">
        <f>'Реестр бюджетных рисков'!F257</f>
        <v>Несоблюдение правил планирования закупок (показатель d2 раздела 1 приложения 2)</v>
      </c>
      <c r="C251" s="14" t="str">
        <f>'Реестр бюджетных рисков'!G257</f>
        <v>да</v>
      </c>
      <c r="D251" s="14" t="str">
        <f>'Реестр бюджетных рисков'!H257</f>
        <v>Наложение административного штрафа на должностных лиц в размере 20-50 тыс. рублей (ч. 1 ст. 7.29.3 КоАП), 10 тыс. рублей (ч. 2 ст. 7.29.3 КоАП)</v>
      </c>
      <c r="E251" s="14" t="str">
        <f>'Реестр бюджетных рисков'!I257</f>
        <v>Необеспечение принципа экономности</v>
      </c>
      <c r="F251" s="22">
        <v>30</v>
      </c>
      <c r="G251" s="14">
        <f t="shared" si="7"/>
        <v>100</v>
      </c>
      <c r="H251" s="14" t="str">
        <f t="shared" si="9"/>
        <v>Высокая</v>
      </c>
    </row>
    <row r="252" spans="1:8" ht="31.5" x14ac:dyDescent="0.25">
      <c r="A252" s="14" t="str">
        <f>'Реестр бюджетных рисков'!A258</f>
        <v>15.5.3</v>
      </c>
      <c r="B252" s="14" t="str">
        <f>'Реестр бюджетных рисков'!F258</f>
        <v>Несоблюдение правил планирования закупок (показатель d2 раздела 1 приложения 2)</v>
      </c>
      <c r="C252" s="14" t="str">
        <f>'Реестр бюджетных рисков'!G258</f>
        <v>да</v>
      </c>
      <c r="D252" s="14" t="str">
        <f>'Реестр бюджетных рисков'!H258</f>
        <v>Наложение административного штрафа на должностных лиц в размере 20-50 тыс. рублей (ч. 1 ст. 7.29.3 КоАП), 10 тыс. рублей (ч. 2 ст. 7.29.3 КоАП)</v>
      </c>
      <c r="E252" s="14" t="str">
        <f>'Реестр бюджетных рисков'!I258</f>
        <v>Необеспечение принципа экономности</v>
      </c>
      <c r="F252" s="22">
        <v>30</v>
      </c>
      <c r="G252" s="14">
        <f t="shared" si="7"/>
        <v>100</v>
      </c>
      <c r="H252" s="14" t="str">
        <f t="shared" si="9"/>
        <v>Высокая</v>
      </c>
    </row>
    <row r="253" spans="1:8" ht="31.5" x14ac:dyDescent="0.25">
      <c r="A253" s="14" t="str">
        <f>'Реестр бюджетных рисков'!A259</f>
        <v>15.5.4</v>
      </c>
      <c r="B253" s="14" t="str">
        <f>'Реестр бюджетных рисков'!F259</f>
        <v>Несоблюдение правил планирования закупок (показатель d2 раздела 1 приложения 2)</v>
      </c>
      <c r="C253" s="14" t="str">
        <f>'Реестр бюджетных рисков'!G259</f>
        <v>да</v>
      </c>
      <c r="D253" s="14" t="str">
        <f>'Реестр бюджетных рисков'!H259</f>
        <v>Наложение административного штрафа на должностных лиц в размере 20-50 тыс. рублей (ч. 1 ст. 7.29.3 КоАП), 10 тыс. рублей (ч. 2 ст. 7.29.3 КоАП)</v>
      </c>
      <c r="E253" s="14" t="str">
        <f>'Реестр бюджетных рисков'!I259</f>
        <v>Необеспечение принципа экономности</v>
      </c>
      <c r="F253" s="22">
        <v>30</v>
      </c>
      <c r="G253" s="14">
        <f t="shared" si="7"/>
        <v>100</v>
      </c>
      <c r="H253" s="14" t="str">
        <f t="shared" si="9"/>
        <v>Высокая</v>
      </c>
    </row>
    <row r="254" spans="1:8" ht="31.5" x14ac:dyDescent="0.25">
      <c r="A254" s="14" t="str">
        <f>'Реестр бюджетных рисков'!A260</f>
        <v>15.5.5</v>
      </c>
      <c r="B254" s="14" t="str">
        <f>'Реестр бюджетных рисков'!F260</f>
        <v>Несоблюдение правил планирования закупок (показатель d2 раздела 1 приложения 2)</v>
      </c>
      <c r="C254" s="14" t="str">
        <f>'Реестр бюджетных рисков'!G260</f>
        <v>да</v>
      </c>
      <c r="D254" s="14" t="str">
        <f>'Реестр бюджетных рисков'!H260</f>
        <v>Х</v>
      </c>
      <c r="E254" s="14" t="str">
        <f>'Реестр бюджетных рисков'!I260</f>
        <v>Увеличение количества работ по внесению изменений в план-график закупок</v>
      </c>
      <c r="F254" s="22">
        <v>10</v>
      </c>
      <c r="G254" s="14">
        <f t="shared" si="7"/>
        <v>70</v>
      </c>
      <c r="H254" s="14" t="str">
        <f t="shared" si="9"/>
        <v>Средняя</v>
      </c>
    </row>
    <row r="255" spans="1:8" ht="47.25" x14ac:dyDescent="0.25">
      <c r="A255" s="14" t="str">
        <f>'Реестр бюджетных рисков'!A261</f>
        <v>15.5.6</v>
      </c>
      <c r="B255" s="14" t="str">
        <f>'Реестр бюджетных рисков'!F261</f>
        <v>Несоблюдение правил планирования закупок (показатель d2 раздела 1 приложения 2)</v>
      </c>
      <c r="C255" s="14" t="str">
        <f>'Реестр бюджетных рисков'!G261</f>
        <v>да</v>
      </c>
      <c r="D255" s="14" t="str">
        <f>'Реестр бюджетных рисков'!H261</f>
        <v>Наложение административного штрафа на должностных лиц в размере 30 тыс. рублей (ч. 1 ст. 7.29 КоАП), 50 тыс. рублей (ч. 2 ст. 7.29 КоАП), 50 тыс. рублей (ч. 2.1 ст. 7.29 КоАП)</v>
      </c>
      <c r="E255" s="14" t="str">
        <f>'Реестр бюджетных рисков'!I261</f>
        <v>Необеспечение принципа экономности</v>
      </c>
      <c r="F255" s="22">
        <v>30</v>
      </c>
      <c r="G255" s="14">
        <f t="shared" si="7"/>
        <v>100</v>
      </c>
      <c r="H255" s="14" t="str">
        <f t="shared" si="9"/>
        <v>Высокая</v>
      </c>
    </row>
    <row r="256" spans="1:8" ht="31.5" x14ac:dyDescent="0.25">
      <c r="A256" s="14" t="str">
        <f>'Реестр бюджетных рисков'!A262</f>
        <v>15.6.1</v>
      </c>
      <c r="B256" s="14" t="str">
        <f>'Реестр бюджетных рисков'!F262</f>
        <v>Х</v>
      </c>
      <c r="C256" s="14" t="str">
        <f>'Реестр бюджетных рисков'!G262</f>
        <v>да</v>
      </c>
      <c r="D256" s="14" t="str">
        <f>'Реестр бюджетных рисков'!H262</f>
        <v>Наложение административного штрафа на должностных лиц в размере 30 тыс. рублей (ч. 1.5, 1.6 ст. 7.30 КоАП)</v>
      </c>
      <c r="E256" s="14" t="str">
        <f>'Реестр бюджетных рисков'!I262</f>
        <v>Увеличение сроков осуществления конкурентных процедур</v>
      </c>
      <c r="F256" s="22">
        <v>10</v>
      </c>
      <c r="G256" s="14">
        <f t="shared" si="7"/>
        <v>50</v>
      </c>
      <c r="H256" s="14" t="str">
        <f t="shared" si="9"/>
        <v>Средняя</v>
      </c>
    </row>
    <row r="257" spans="1:8" ht="47.25" x14ac:dyDescent="0.25">
      <c r="A257" s="14" t="str">
        <f>'Реестр бюджетных рисков'!A263</f>
        <v>15.6.2</v>
      </c>
      <c r="B257" s="14" t="str">
        <f>'Реестр бюджетных рисков'!F263</f>
        <v>Х</v>
      </c>
      <c r="C257" s="14" t="str">
        <f>'Реестр бюджетных рисков'!G263</f>
        <v>да</v>
      </c>
      <c r="D257" s="14" t="str">
        <f>'Реестр бюджетных рисков'!H263</f>
        <v>Наложение административного штрафа на должностных лиц в размере 30 тыс. рублей (ч. 1.7 ст. 7.30 КоАП), 10-50 тыс. рублей (ч. 4.1 ст. 7.30 КоАП), 30 тыс. рублей (ч. 8 ст. 7.30 КоАП)</v>
      </c>
      <c r="E257" s="14" t="str">
        <f>'Реестр бюджетных рисков'!I263</f>
        <v>Увеличение сроков осуществления конкурентных процедур</v>
      </c>
      <c r="F257" s="22">
        <v>10</v>
      </c>
      <c r="G257" s="14">
        <f t="shared" si="7"/>
        <v>50</v>
      </c>
      <c r="H257" s="14" t="str">
        <f t="shared" si="9"/>
        <v>Средняя</v>
      </c>
    </row>
    <row r="258" spans="1:8" ht="31.5" x14ac:dyDescent="0.25">
      <c r="A258" s="14" t="str">
        <f>'Реестр бюджетных рисков'!A264</f>
        <v>15.7.1</v>
      </c>
      <c r="B258" s="14" t="str">
        <f>'Реестр бюджетных рисков'!F264</f>
        <v>Х</v>
      </c>
      <c r="C258" s="14" t="str">
        <f>'Реестр бюджетных рисков'!G264</f>
        <v>да</v>
      </c>
      <c r="D258" s="14" t="str">
        <f>'Реестр бюджетных рисков'!H264</f>
        <v>Наложение административного штрафа на должностных лиц в размере 30 тыс. рублей (ч. 1.5, 1.6 ст. 7.30 КоАП)</v>
      </c>
      <c r="E258" s="14" t="str">
        <f>'Реестр бюджетных рисков'!I264</f>
        <v>Увеличение сроков осуществления конкурентных процедур</v>
      </c>
      <c r="F258" s="22">
        <v>10</v>
      </c>
      <c r="G258" s="14">
        <f t="shared" si="7"/>
        <v>50</v>
      </c>
      <c r="H258" s="14" t="str">
        <f t="shared" si="9"/>
        <v>Средняя</v>
      </c>
    </row>
    <row r="259" spans="1:8" ht="31.5" x14ac:dyDescent="0.25">
      <c r="A259" s="14" t="str">
        <f>'Реестр бюджетных рисков'!A265</f>
        <v>15.7.2</v>
      </c>
      <c r="B259" s="14" t="str">
        <f>'Реестр бюджетных рисков'!F265</f>
        <v>Х</v>
      </c>
      <c r="C259" s="14" t="str">
        <f>'Реестр бюджетных рисков'!G265</f>
        <v>да</v>
      </c>
      <c r="D259" s="14" t="str">
        <f>'Реестр бюджетных рисков'!H265</f>
        <v>Наложение административного штрафа на должностных лиц в размере 30 тыс. рублей (ч. 1.7 ст. 7.30 КоАП), 10-50 тыс. рублей (ч. 4.1 ст. 7.30 КоАП)</v>
      </c>
      <c r="E259" s="14" t="str">
        <f>'Реестр бюджетных рисков'!I265</f>
        <v>Увеличение сроков осуществления конкурентных процедур</v>
      </c>
      <c r="F259" s="22">
        <v>10</v>
      </c>
      <c r="G259" s="14">
        <f t="shared" si="7"/>
        <v>50</v>
      </c>
      <c r="H259" s="14" t="str">
        <f t="shared" si="9"/>
        <v>Средняя</v>
      </c>
    </row>
    <row r="260" spans="1:8" ht="47.25" x14ac:dyDescent="0.25">
      <c r="A260" s="14" t="str">
        <f>'Реестр бюджетных рисков'!A266</f>
        <v>15.8.1</v>
      </c>
      <c r="B260" s="14" t="str">
        <f>'Реестр бюджетных рисков'!F266</f>
        <v>Х</v>
      </c>
      <c r="C260" s="14" t="str">
        <f>'Реестр бюджетных рисков'!G266</f>
        <v>да</v>
      </c>
      <c r="D260" s="14" t="str">
        <f>'Реестр бюджетных рисков'!H266</f>
        <v>Наложение административного штрафа на должностных лиц 5 тыс. рублей (ч. 1 ст. 7.30 КоАП), 30 тыс. рублей (ч. 1.1 ст. 7.30 КоАП), 3 тыс. рублей (ч. 1.2 ст. 7.30 КоАП), 15 тыс. рублей (ч. 1.3 ст. 7.30 КоАП)</v>
      </c>
      <c r="E260" s="14" t="str">
        <f>'Реестр бюджетных рисков'!I266</f>
        <v>Увеличение сроков осуществления конкурентных процедур</v>
      </c>
      <c r="F260" s="22">
        <v>10</v>
      </c>
      <c r="G260" s="14">
        <f t="shared" si="7"/>
        <v>50</v>
      </c>
      <c r="H260" s="14" t="str">
        <f t="shared" si="9"/>
        <v>Средняя</v>
      </c>
    </row>
    <row r="261" spans="1:8" ht="63" x14ac:dyDescent="0.25">
      <c r="A261" s="14" t="str">
        <f>'Реестр бюджетных рисков'!A267</f>
        <v>15.8.2</v>
      </c>
      <c r="B261" s="14" t="str">
        <f>'Реестр бюджетных рисков'!F267</f>
        <v>Х</v>
      </c>
      <c r="C261" s="14" t="str">
        <f>'Реестр бюджетных рисков'!G267</f>
        <v>да</v>
      </c>
      <c r="D261" s="14" t="str">
        <f>'Реестр бюджетных рисков'!H267</f>
        <v>Наложение административного штрафа на должностных лиц в размере 15 тыс. рублей (ч. 1.4 ст. 7.30 КоАП), 5-30 тыс. рублей (ч. 4 ст. 7.30 КоАП), 10-50 тыс. рублей (ч. 4.1 ст. 7.30 КоАП), 3 тыс. рублей (ч. 4.2 ст. 7.30 КоАП), 30 тыс. рублей (ч. 8 ст. 7.30 КоАП)</v>
      </c>
      <c r="E261" s="14" t="str">
        <f>'Реестр бюджетных рисков'!I267</f>
        <v>Закупка объектов, не соответствующих потребностям сотрудников</v>
      </c>
      <c r="F261" s="22">
        <v>30</v>
      </c>
      <c r="G261" s="14">
        <f t="shared" ref="G261:G324" si="10">SUM(IF(B261="Х",0,30),IF(C261="да",30,15),IF(D261="Х",0,10),IF(E261="Х",0,F261))</f>
        <v>70</v>
      </c>
      <c r="H261" s="14" t="str">
        <f t="shared" si="9"/>
        <v>Средняя</v>
      </c>
    </row>
    <row r="262" spans="1:8" ht="47.25" x14ac:dyDescent="0.25">
      <c r="A262" s="14" t="str">
        <f>'Реестр бюджетных рисков'!A268</f>
        <v>15.9.1</v>
      </c>
      <c r="B262" s="14" t="str">
        <f>'Реестр бюджетных рисков'!F268</f>
        <v>Х</v>
      </c>
      <c r="C262" s="14" t="str">
        <f>'Реестр бюджетных рисков'!G268</f>
        <v>да</v>
      </c>
      <c r="D262" s="14" t="str">
        <f>'Реестр бюджетных рисков'!H268</f>
        <v>Наложение административного штрафа на должностных лиц 5 тыс. рублей (ч. 1 ст. 7.30 КоАП), 30 тыс. рублей (ч. 1.1 ст. 7.30 КоАП), 3 тыс. рублей (ч. 1.2 ст. 7.30 КоАП), 15 тыс. рублей (ч. 1.3 ст. 7.30 КоАП)</v>
      </c>
      <c r="E262" s="14" t="str">
        <f>'Реестр бюджетных рисков'!I268</f>
        <v>Рост объемов недоиспользованных бюджетных ассигнований</v>
      </c>
      <c r="F262" s="22">
        <v>30</v>
      </c>
      <c r="G262" s="14">
        <f t="shared" si="10"/>
        <v>70</v>
      </c>
      <c r="H262" s="14" t="str">
        <f t="shared" si="9"/>
        <v>Средняя</v>
      </c>
    </row>
    <row r="263" spans="1:8" ht="31.5" x14ac:dyDescent="0.25">
      <c r="A263" s="14" t="str">
        <f>'Реестр бюджетных рисков'!A269</f>
        <v>15.9.2</v>
      </c>
      <c r="B263" s="14" t="str">
        <f>'Реестр бюджетных рисков'!F269</f>
        <v>Х</v>
      </c>
      <c r="C263" s="14" t="str">
        <f>'Реестр бюджетных рисков'!G269</f>
        <v>да</v>
      </c>
      <c r="D263" s="14" t="str">
        <f>'Реестр бюджетных рисков'!H269</f>
        <v>Наложение административного штрафа на должностных лиц в размере 15 тыс. рублей (ч. 1.4 ст. 7.30 КоАП)</v>
      </c>
      <c r="E263" s="14" t="str">
        <f>'Реестр бюджетных рисков'!I269</f>
        <v>Невозможность осуществления судебно – претензионной работы</v>
      </c>
      <c r="F263" s="22">
        <v>10</v>
      </c>
      <c r="G263" s="14">
        <f t="shared" si="10"/>
        <v>50</v>
      </c>
      <c r="H263" s="14" t="str">
        <f t="shared" si="9"/>
        <v>Средняя</v>
      </c>
    </row>
    <row r="264" spans="1:8" ht="31.5" x14ac:dyDescent="0.25">
      <c r="A264" s="14" t="str">
        <f>'Реестр бюджетных рисков'!A270</f>
        <v>15.10.1</v>
      </c>
      <c r="B264" s="14" t="str">
        <f>'Реестр бюджетных рисков'!F270</f>
        <v>Х</v>
      </c>
      <c r="C264" s="14" t="str">
        <f>'Реестр бюджетных рисков'!G270</f>
        <v>да</v>
      </c>
      <c r="D264" s="14" t="str">
        <f>'Реестр бюджетных рисков'!H270</f>
        <v>Наложение административного штрафа на должностных лиц в размере 30 тыс. рублей (ч. 3 ст. 7.29.3 КоАП)</v>
      </c>
      <c r="E264" s="14" t="str">
        <f>'Реестр бюджетных рисков'!I270</f>
        <v>Увеличение сроков осуществления конкурентных процедур</v>
      </c>
      <c r="F264" s="22">
        <v>10</v>
      </c>
      <c r="G264" s="14">
        <f t="shared" si="10"/>
        <v>50</v>
      </c>
      <c r="H264" s="14" t="str">
        <f t="shared" si="9"/>
        <v>Средняя</v>
      </c>
    </row>
    <row r="265" spans="1:8" ht="47.25" x14ac:dyDescent="0.25">
      <c r="A265" s="14" t="str">
        <f>'Реестр бюджетных рисков'!A271</f>
        <v>15.11.1</v>
      </c>
      <c r="B265" s="14" t="str">
        <f>'Реестр бюджетных рисков'!F271</f>
        <v>Х</v>
      </c>
      <c r="C265" s="14" t="str">
        <f>'Реестр бюджетных рисков'!G271</f>
        <v>да</v>
      </c>
      <c r="D265" s="14" t="str">
        <f>'Реестр бюджетных рисков'!H271</f>
        <v>Наложение административного штрафа на должностных лиц в размере 5-30 тыс. рублей (ч. 2 ст. 7.30 КоАП), до 30 тыс. рублей (ч. 6 ст. 7.30 КоАП), 50 тыс. рублей (ч. 7, 11 ст. 7.30 КоАП), 5 тыс. рублей (ч. 1 ст. 7.31.1 КоАП)</v>
      </c>
      <c r="E265" s="14" t="str">
        <f>'Реестр бюджетных рисков'!I271</f>
        <v>Необеспечение принципа экономности</v>
      </c>
      <c r="F265" s="22">
        <v>30</v>
      </c>
      <c r="G265" s="14">
        <f t="shared" si="10"/>
        <v>70</v>
      </c>
      <c r="H265" s="14" t="str">
        <f t="shared" si="9"/>
        <v>Средняя</v>
      </c>
    </row>
    <row r="266" spans="1:8" ht="31.5" x14ac:dyDescent="0.25">
      <c r="A266" s="14" t="str">
        <f>'Реестр бюджетных рисков'!A272</f>
        <v>15.11.2</v>
      </c>
      <c r="B266" s="14" t="str">
        <f>'Реестр бюджетных рисков'!F272</f>
        <v>Х</v>
      </c>
      <c r="C266" s="14" t="str">
        <f>'Реестр бюджетных рисков'!G272</f>
        <v>да</v>
      </c>
      <c r="D266" s="14" t="str">
        <f>'Реестр бюджетных рисков'!H272</f>
        <v>Наложение административного штрафа на должностных лиц в размере 3 тыс. рублей (ч. 13 ст. 7.30 КоАП), 30 тыс. рублей (ч. 14 ст. 7.30 КоАП)</v>
      </c>
      <c r="E266" s="14" t="str">
        <f>'Реестр бюджетных рисков'!I272</f>
        <v>Увеличение сроков осуществления конкурентных процедур</v>
      </c>
      <c r="F266" s="22">
        <v>10</v>
      </c>
      <c r="G266" s="14">
        <f t="shared" si="10"/>
        <v>50</v>
      </c>
      <c r="H266" s="14" t="str">
        <f t="shared" si="9"/>
        <v>Средняя</v>
      </c>
    </row>
    <row r="267" spans="1:8" ht="31.5" x14ac:dyDescent="0.25">
      <c r="A267" s="14" t="str">
        <f>'Реестр бюджетных рисков'!A273</f>
        <v>15.11.3</v>
      </c>
      <c r="B267" s="14" t="str">
        <f>'Реестр бюджетных рисков'!F273</f>
        <v>Х</v>
      </c>
      <c r="C267" s="14" t="str">
        <f>'Реестр бюджетных рисков'!G273</f>
        <v>да</v>
      </c>
      <c r="D267" s="14" t="str">
        <f>'Реестр бюджетных рисков'!H273</f>
        <v>Наложение административного штрафа на должностных лиц в размере 10 тыс. рублей (ч. 2.1 ст. 7.30 КоАП)</v>
      </c>
      <c r="E267" s="14" t="str">
        <f>'Реестр бюджетных рисков'!I273</f>
        <v>Увеличение сроков осуществления конкурентных процедур</v>
      </c>
      <c r="F267" s="22">
        <v>10</v>
      </c>
      <c r="G267" s="14">
        <f t="shared" si="10"/>
        <v>50</v>
      </c>
      <c r="H267" s="14" t="str">
        <f t="shared" si="9"/>
        <v>Средняя</v>
      </c>
    </row>
    <row r="268" spans="1:8" ht="31.5" x14ac:dyDescent="0.25">
      <c r="A268" s="14" t="str">
        <f>'Реестр бюджетных рисков'!A274</f>
        <v>15.12.1</v>
      </c>
      <c r="B268" s="14" t="str">
        <f>'Реестр бюджетных рисков'!F274</f>
        <v>Х</v>
      </c>
      <c r="C268" s="14" t="str">
        <f>'Реестр бюджетных рисков'!G274</f>
        <v>да</v>
      </c>
      <c r="D268" s="14" t="str">
        <f>'Реестр бюджетных рисков'!H274</f>
        <v>Наложение административного штрафа на должностных лиц в размере 50 тыс. рублей (ч. 3 ст. 7.32 КоАП), в размере 30 тыс. рублей (ч. 1.1 ст. 7.30 КоАП)</v>
      </c>
      <c r="E268" s="14" t="str">
        <f>'Реестр бюджетных рисков'!I274</f>
        <v xml:space="preserve">Недостаточное обеспечение своевременной поставки объектов закупки, необходимых для осуществления работ сотрудниками </v>
      </c>
      <c r="F268" s="22">
        <v>30</v>
      </c>
      <c r="G268" s="14">
        <f t="shared" si="10"/>
        <v>70</v>
      </c>
      <c r="H268" s="14" t="str">
        <f t="shared" si="9"/>
        <v>Средняя</v>
      </c>
    </row>
    <row r="269" spans="1:8" ht="78.75" x14ac:dyDescent="0.25">
      <c r="A269" s="14" t="str">
        <f>'Реестр бюджетных рисков'!A275</f>
        <v>15.12.2</v>
      </c>
      <c r="B269" s="14" t="str">
        <f>'Реестр бюджетных рисков'!F275</f>
        <v>Х</v>
      </c>
      <c r="C269" s="14" t="str">
        <f>'Реестр бюджетных рисков'!G275</f>
        <v>да</v>
      </c>
      <c r="D269" s="14" t="str">
        <f>'Реестр бюджетных рисков'!H275</f>
        <v>Наложение административного штрафа на должностных лиц в размере 5-30 тыс. рублей (ч. 1 ст. 7.32 КоАП), 20 тыс. рублей (ч. 4 ст. 7.32 КоАП), двукратный размер дополнительно израсходованных средств (ч. 2 и 5 ст. 7.32 КоАП), 50 тыс. рублей (ч. 6 ст. 7.32 КоАП, ч. 11 ст. 7.30 КоАП), в размере 20-50 тыс. рублей (ч. 1 ст. 7.29.3 КоАП)</v>
      </c>
      <c r="E269" s="14" t="str">
        <f>'Реестр бюджетных рисков'!I275</f>
        <v>Невозможность осуществления судебно – претензионной работы</v>
      </c>
      <c r="F269" s="22">
        <v>10</v>
      </c>
      <c r="G269" s="14">
        <f t="shared" si="10"/>
        <v>50</v>
      </c>
      <c r="H269" s="14" t="str">
        <f t="shared" si="9"/>
        <v>Средняя</v>
      </c>
    </row>
    <row r="270" spans="1:8" ht="31.5" x14ac:dyDescent="0.25">
      <c r="A270" s="14" t="str">
        <f>'Реестр бюджетных рисков'!A276</f>
        <v>15.13.1</v>
      </c>
      <c r="B270" s="14" t="str">
        <f>'Реестр бюджетных рисков'!F276</f>
        <v>Х</v>
      </c>
      <c r="C270" s="14" t="str">
        <f>'Реестр бюджетных рисков'!G276</f>
        <v>да</v>
      </c>
      <c r="D270" s="14" t="str">
        <f>'Реестр бюджетных рисков'!H276</f>
        <v>Наложение административного штрафа на должностных лиц в размере 50 тыс. рублей (ч. 3 ст. 7.30 КоАП)</v>
      </c>
      <c r="E270" s="14" t="str">
        <f>'Реестр бюджетных рисков'!I276</f>
        <v>Х</v>
      </c>
      <c r="F270" s="22">
        <v>0</v>
      </c>
      <c r="G270" s="14">
        <f t="shared" si="10"/>
        <v>40</v>
      </c>
      <c r="H270" s="14" t="str">
        <f t="shared" si="9"/>
        <v>Низкая</v>
      </c>
    </row>
    <row r="271" spans="1:8" ht="31.5" x14ac:dyDescent="0.25">
      <c r="A271" s="14" t="str">
        <f>'Реестр бюджетных рисков'!A277</f>
        <v>15.13.2</v>
      </c>
      <c r="B271" s="14" t="str">
        <f>'Реестр бюджетных рисков'!F277</f>
        <v>Х</v>
      </c>
      <c r="C271" s="14" t="str">
        <f>'Реестр бюджетных рисков'!G277</f>
        <v>да</v>
      </c>
      <c r="D271" s="14" t="str">
        <f>'Реестр бюджетных рисков'!H277</f>
        <v>Наложение административного штрафа на должностных лиц в размере 20 или 50 тыс. рублей (ст. 7.31 КоАП)</v>
      </c>
      <c r="E271" s="14" t="str">
        <f>'Реестр бюджетных рисков'!I277</f>
        <v>Х</v>
      </c>
      <c r="F271" s="22">
        <v>0</v>
      </c>
      <c r="G271" s="14">
        <f t="shared" si="10"/>
        <v>40</v>
      </c>
      <c r="H271" s="14" t="str">
        <f t="shared" si="9"/>
        <v>Низкая</v>
      </c>
    </row>
    <row r="272" spans="1:8" ht="31.5" x14ac:dyDescent="0.25">
      <c r="A272" s="14" t="str">
        <f>'Реестр бюджетных рисков'!A278</f>
        <v>15.14.1</v>
      </c>
      <c r="B272" s="14" t="str">
        <f>'Реестр бюджетных рисков'!F278</f>
        <v>Х</v>
      </c>
      <c r="C272" s="14" t="str">
        <f>'Реестр бюджетных рисков'!G278</f>
        <v>да</v>
      </c>
      <c r="D272" s="14" t="str">
        <f>'Реестр бюджетных рисков'!H278</f>
        <v>Наложение административного штрафа на должностных лиц в размере 20 тыс. рублей (ч. 8, 9 ст. 7.32 КоАП), 20-50 тыс. рублей (ч. 10 ст. 7.32 КоАП)</v>
      </c>
      <c r="E272" s="14" t="str">
        <f>'Реестр бюджетных рисков'!I278</f>
        <v>Увеличение расходов на осуществление закупок</v>
      </c>
      <c r="F272" s="22">
        <v>30</v>
      </c>
      <c r="G272" s="14">
        <f t="shared" si="10"/>
        <v>70</v>
      </c>
      <c r="H272" s="14" t="str">
        <f t="shared" si="9"/>
        <v>Средняя</v>
      </c>
    </row>
    <row r="273" spans="1:8" ht="31.5" x14ac:dyDescent="0.25">
      <c r="A273" s="14" t="str">
        <f>'Реестр бюджетных рисков'!A279</f>
        <v>15.15.1</v>
      </c>
      <c r="B273" s="14" t="str">
        <f>'Реестр бюджетных рисков'!F279</f>
        <v>Иски по денежным обязательствам ПБС (в денежном выражении) (показатель е6 раздела 6 приложения 2)</v>
      </c>
      <c r="C273" s="14" t="str">
        <f>'Реестр бюджетных рисков'!G279</f>
        <v>да</v>
      </c>
      <c r="D273" s="14" t="str">
        <f>'Реестр бюджетных рисков'!H279</f>
        <v>Наложение административного штрафа на должностных лиц в размере 30-50 тыс. рублей (ч. 1 ст. 7.32.5 КоАП)</v>
      </c>
      <c r="E273" s="14" t="str">
        <f>'Реестр бюджетных рисков'!I279</f>
        <v>Увеличение расходов на уплату неустойки по неисполненным денежным обязательствам</v>
      </c>
      <c r="F273" s="22">
        <v>30</v>
      </c>
      <c r="G273" s="14">
        <f t="shared" si="10"/>
        <v>100</v>
      </c>
      <c r="H273" s="14" t="str">
        <f t="shared" si="9"/>
        <v>Высокая</v>
      </c>
    </row>
    <row r="274" spans="1:8" ht="31.5" x14ac:dyDescent="0.25">
      <c r="A274" s="14" t="str">
        <f>'Реестр бюджетных рисков'!A280</f>
        <v>15.15.2</v>
      </c>
      <c r="B274" s="14" t="str">
        <f>'Реестр бюджетных рисков'!F280</f>
        <v>Иски по денежным обязательствам ПБС (в денежном выражении) (показатель е6 раздела 6 приложения 2)</v>
      </c>
      <c r="C274" s="14" t="str">
        <f>'Реестр бюджетных рисков'!G280</f>
        <v>да</v>
      </c>
      <c r="D274" s="14" t="str">
        <f>'Реестр бюджетных рисков'!H280</f>
        <v>Х</v>
      </c>
      <c r="E274" s="14" t="str">
        <f>'Реестр бюджетных рисков'!I280</f>
        <v>Увеличение расходов на уплату неустойки по неисполненным денежным обязательствам</v>
      </c>
      <c r="F274" s="22">
        <v>30</v>
      </c>
      <c r="G274" s="14">
        <f t="shared" si="10"/>
        <v>90</v>
      </c>
      <c r="H274" s="14" t="str">
        <f t="shared" si="9"/>
        <v>Высокая</v>
      </c>
    </row>
    <row r="275" spans="1:8" ht="31.5" x14ac:dyDescent="0.25">
      <c r="A275" s="14" t="str">
        <f>'Реестр бюджетных рисков'!A281</f>
        <v>15.15.3</v>
      </c>
      <c r="B275" s="14" t="str">
        <f>'Реестр бюджетных рисков'!F281</f>
        <v>Х</v>
      </c>
      <c r="C275" s="14" t="str">
        <f>'Реестр бюджетных рисков'!G281</f>
        <v>да</v>
      </c>
      <c r="D275" s="14" t="str">
        <f>'Реестр бюджетных рисков'!H281</f>
        <v>Х</v>
      </c>
      <c r="E275" s="14" t="str">
        <f>'Реестр бюджетных рисков'!I281</f>
        <v>Увеличение расходов на уплату неустойки по неисполненным денежным обязательствам</v>
      </c>
      <c r="F275" s="22">
        <v>30</v>
      </c>
      <c r="G275" s="14">
        <f t="shared" si="10"/>
        <v>60</v>
      </c>
      <c r="H275" s="14" t="str">
        <f t="shared" si="9"/>
        <v>Средняя</v>
      </c>
    </row>
    <row r="276" spans="1:8" ht="31.5" x14ac:dyDescent="0.25">
      <c r="A276" s="14" t="str">
        <f>'Реестр бюджетных рисков'!A282</f>
        <v>15.15.4</v>
      </c>
      <c r="B276" s="14" t="str">
        <f>'Реестр бюджетных рисков'!F282</f>
        <v>Х</v>
      </c>
      <c r="C276" s="14" t="str">
        <f>'Реестр бюджетных рисков'!G282</f>
        <v>да</v>
      </c>
      <c r="D276" s="14" t="str">
        <f>'Реестр бюджетных рисков'!H282</f>
        <v>Х</v>
      </c>
      <c r="E276" s="14" t="str">
        <f>'Реестр бюджетных рисков'!I282</f>
        <v>Увеличение расходов на уплату неустойки по неисполненным денежным обязательствам</v>
      </c>
      <c r="F276" s="22">
        <v>30</v>
      </c>
      <c r="G276" s="14">
        <f t="shared" si="10"/>
        <v>60</v>
      </c>
      <c r="H276" s="14" t="str">
        <f t="shared" si="9"/>
        <v>Средняя</v>
      </c>
    </row>
    <row r="277" spans="1:8" ht="15.75" x14ac:dyDescent="0.25">
      <c r="A277" s="14" t="str">
        <f>'Реестр бюджетных рисков'!A283</f>
        <v>15.16.1</v>
      </c>
      <c r="B277" s="14" t="str">
        <f>'Реестр бюджетных рисков'!F283</f>
        <v>Х</v>
      </c>
      <c r="C277" s="14" t="str">
        <f>'Реестр бюджетных рисков'!G283</f>
        <v>да</v>
      </c>
      <c r="D277" s="14" t="str">
        <f>'Реестр бюджетных рисков'!H283</f>
        <v>Х</v>
      </c>
      <c r="E277" s="14" t="str">
        <f>'Реестр бюджетных рисков'!I283</f>
        <v>Искажение показателей бюджетной отчетности</v>
      </c>
      <c r="F277" s="22">
        <v>30</v>
      </c>
      <c r="G277" s="14">
        <f t="shared" si="10"/>
        <v>60</v>
      </c>
      <c r="H277" s="14" t="str">
        <f t="shared" si="9"/>
        <v>Средняя</v>
      </c>
    </row>
    <row r="278" spans="1:8" ht="15.75" x14ac:dyDescent="0.25">
      <c r="A278" s="14" t="str">
        <f>'Реестр бюджетных рисков'!A284</f>
        <v>15.17.1</v>
      </c>
      <c r="B278" s="14" t="str">
        <f>'Реестр бюджетных рисков'!F284</f>
        <v>Х</v>
      </c>
      <c r="C278" s="14" t="str">
        <f>'Реестр бюджетных рисков'!G284</f>
        <v>да</v>
      </c>
      <c r="D278" s="14" t="str">
        <f>'Реестр бюджетных рисков'!H284</f>
        <v>Х</v>
      </c>
      <c r="E278" s="14" t="str">
        <f>'Реестр бюджетных рисков'!I284</f>
        <v>Недополучение доходов федерального бюджета</v>
      </c>
      <c r="F278" s="22">
        <v>30</v>
      </c>
      <c r="G278" s="14">
        <f t="shared" si="10"/>
        <v>60</v>
      </c>
      <c r="H278" s="14" t="str">
        <f t="shared" si="9"/>
        <v>Средняя</v>
      </c>
    </row>
    <row r="279" spans="1:8" ht="31.5" x14ac:dyDescent="0.25">
      <c r="A279" s="14" t="str">
        <f>'Реестр бюджетных рисков'!A285</f>
        <v>15.18.1</v>
      </c>
      <c r="B279" s="14" t="str">
        <f>'Реестр бюджетных рисков'!F285</f>
        <v>Доля исполнения СБР (показатель е1 раздела 1 приложения 2)</v>
      </c>
      <c r="C279" s="14" t="str">
        <f>'Реестр бюджетных рисков'!G285</f>
        <v>да</v>
      </c>
      <c r="D279" s="14" t="str">
        <f>'Реестр бюджетных рисков'!H285</f>
        <v>Х</v>
      </c>
      <c r="E279" s="14" t="str">
        <f>'Реестр бюджетных рисков'!I285</f>
        <v>Недостаточное обеспечение результативности использования бюджетных средств</v>
      </c>
      <c r="F279" s="22">
        <v>30</v>
      </c>
      <c r="G279" s="14">
        <f t="shared" si="10"/>
        <v>90</v>
      </c>
      <c r="H279" s="14" t="str">
        <f t="shared" si="9"/>
        <v>Высокая</v>
      </c>
    </row>
    <row r="280" spans="1:8" ht="31.5" x14ac:dyDescent="0.25">
      <c r="A280" s="14" t="str">
        <f>'Реестр бюджетных рисков'!A286</f>
        <v>15.18.2</v>
      </c>
      <c r="B280" s="14" t="str">
        <f>'Реестр бюджетных рисков'!F286</f>
        <v>Доля исполнения СБР (показатель е1 раздела 1 приложения 2)</v>
      </c>
      <c r="C280" s="14" t="str">
        <f>'Реестр бюджетных рисков'!G286</f>
        <v>да</v>
      </c>
      <c r="D280" s="14" t="str">
        <f>'Реестр бюджетных рисков'!H286</f>
        <v>Х</v>
      </c>
      <c r="E280" s="14" t="str">
        <f>'Реестр бюджетных рисков'!I286</f>
        <v>Х</v>
      </c>
      <c r="F280" s="22">
        <v>0</v>
      </c>
      <c r="G280" s="14">
        <f t="shared" si="10"/>
        <v>60</v>
      </c>
      <c r="H280" s="14" t="str">
        <f t="shared" si="9"/>
        <v>Средняя</v>
      </c>
    </row>
    <row r="281" spans="1:8" ht="15.75" x14ac:dyDescent="0.25">
      <c r="A281" s="14" t="str">
        <f>'Реестр бюджетных рисков'!A287</f>
        <v>15.18.3</v>
      </c>
      <c r="B281" s="14" t="str">
        <f>'Реестр бюджетных рисков'!F287</f>
        <v>Х</v>
      </c>
      <c r="C281" s="14" t="str">
        <f>'Реестр бюджетных рисков'!G287</f>
        <v>да</v>
      </c>
      <c r="D281" s="14" t="str">
        <f>'Реестр бюджетных рисков'!H287</f>
        <v>Х</v>
      </c>
      <c r="E281" s="14" t="str">
        <f>'Реестр бюджетных рисков'!I287</f>
        <v>Х</v>
      </c>
      <c r="F281" s="22">
        <v>0</v>
      </c>
      <c r="G281" s="14">
        <f t="shared" si="10"/>
        <v>30</v>
      </c>
      <c r="H281" s="14" t="str">
        <f t="shared" si="9"/>
        <v>Низкая</v>
      </c>
    </row>
    <row r="282" spans="1:8" ht="47.25" x14ac:dyDescent="0.25">
      <c r="A282" s="14" t="str">
        <f>'Реестр бюджетных рисков'!A288</f>
        <v>16.1.1</v>
      </c>
      <c r="B282" s="14" t="str">
        <f>'Реестр бюджетных рисков'!F288</f>
        <v>Х</v>
      </c>
      <c r="C282" s="14" t="str">
        <f>'Реестр бюджетных рисков'!G288</f>
        <v>да</v>
      </c>
      <c r="D282" s="14" t="str">
        <f>'Реестр бюджетных рисков'!H288</f>
        <v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v>
      </c>
      <c r="E282" s="14" t="str">
        <f>'Реестр бюджетных рисков'!I288</f>
        <v>Увеличение сроков неиспользования недвижимого имущества</v>
      </c>
      <c r="F282" s="22">
        <v>30</v>
      </c>
      <c r="G282" s="14">
        <f t="shared" si="10"/>
        <v>70</v>
      </c>
      <c r="H282" s="14" t="str">
        <f t="shared" si="9"/>
        <v>Средняя</v>
      </c>
    </row>
    <row r="283" spans="1:8" ht="47.25" x14ac:dyDescent="0.25">
      <c r="A283" s="14" t="str">
        <f>'Реестр бюджетных рисков'!A289</f>
        <v>16.2.1</v>
      </c>
      <c r="B283" s="14" t="str">
        <f>'Реестр бюджетных рисков'!F289</f>
        <v>Объем незавершенного строительства (показатель е8 раздела 3 приложения 2)</v>
      </c>
      <c r="C283" s="14" t="str">
        <f>'Реестр бюджетных рисков'!G289</f>
        <v>да</v>
      </c>
      <c r="D283" s="14" t="str">
        <f>'Реестр бюджетных рисков'!H289</f>
        <v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v>
      </c>
      <c r="E283" s="14" t="str">
        <f>'Реестр бюджетных рисков'!I289</f>
        <v>Увеличение сроков неиспользования недвижимого имущества</v>
      </c>
      <c r="F283" s="22">
        <v>30</v>
      </c>
      <c r="G283" s="14">
        <f t="shared" si="10"/>
        <v>100</v>
      </c>
      <c r="H283" s="14" t="str">
        <f t="shared" si="9"/>
        <v>Высокая</v>
      </c>
    </row>
    <row r="284" spans="1:8" ht="47.25" x14ac:dyDescent="0.25">
      <c r="A284" s="14" t="str">
        <f>'Реестр бюджетных рисков'!A290</f>
        <v>16.3.1</v>
      </c>
      <c r="B284" s="14" t="str">
        <f>'Реестр бюджетных рисков'!F290</f>
        <v>Нарушение правил, условий предоставления бюджетных инвестиций, субсидий (показатель d4 раздела 3 приложения 2)</v>
      </c>
      <c r="C284" s="14" t="str">
        <f>'Реестр бюджетных рисков'!G290</f>
        <v>да</v>
      </c>
      <c r="D284" s="14" t="str">
        <f>'Реестр бюджетных рисков'!H290</f>
        <v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v>
      </c>
      <c r="E284" s="14" t="str">
        <f>'Реестр бюджетных рисков'!I290</f>
        <v>Увеличение количества работ по внесению изменений в БР</v>
      </c>
      <c r="F284" s="22">
        <v>10</v>
      </c>
      <c r="G284" s="14">
        <f t="shared" si="10"/>
        <v>80</v>
      </c>
      <c r="H284" s="14" t="str">
        <f t="shared" si="9"/>
        <v>Средняя</v>
      </c>
    </row>
    <row r="285" spans="1:8" ht="31.5" x14ac:dyDescent="0.25">
      <c r="A285" s="14" t="str">
        <f>'Реестр бюджетных рисков'!A291</f>
        <v>16.4.1</v>
      </c>
      <c r="B285" s="14" t="str">
        <f>'Реестр бюджетных рисков'!F291</f>
        <v>Объем незавершенного строительства (показатель е8 раздела 3 приложения 2)</v>
      </c>
      <c r="C285" s="14" t="str">
        <f>'Реестр бюджетных рисков'!G291</f>
        <v>да</v>
      </c>
      <c r="D285" s="14" t="str">
        <f>'Реестр бюджетных рисков'!H291</f>
        <v>Х</v>
      </c>
      <c r="E285" s="14" t="str">
        <f>'Реестр бюджетных рисков'!I291</f>
        <v>Увеличение сроков неиспользования недвижимого имущества</v>
      </c>
      <c r="F285" s="22">
        <v>30</v>
      </c>
      <c r="G285" s="14">
        <f t="shared" si="10"/>
        <v>90</v>
      </c>
      <c r="H285" s="14" t="str">
        <f t="shared" ref="H285:H305" si="11">IF((SUM(IF(B285="Х",0,30),IF(C285="Х",0,30),IF(D285="Х",0,10),IF(E285="Х",0,F285)))&lt;=40,"Низкая",IF((SUM(IF(B285="Х",0,30),IF(C285="Х",0,30),IF(D285="Х",0,10),IF(E285="Х",0,F285)))&gt;=90,"Высокая","Средняя"))</f>
        <v>Высокая</v>
      </c>
    </row>
    <row r="286" spans="1:8" ht="47.25" x14ac:dyDescent="0.25">
      <c r="A286" s="14" t="str">
        <f>'Реестр бюджетных рисков'!A292</f>
        <v>16.4.2</v>
      </c>
      <c r="B286" s="14" t="str">
        <f>'Реестр бюджетных рисков'!F292</f>
        <v>Нарушение правил, условий предоставления бюджетных инвестиций, субсидий (показатель d4 раздела 3 приложения 2)</v>
      </c>
      <c r="C286" s="14" t="str">
        <f>'Реестр бюджетных рисков'!G292</f>
        <v>да</v>
      </c>
      <c r="D286" s="14" t="str">
        <f>'Реестр бюджетных рисков'!H292</f>
        <v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v>
      </c>
      <c r="E286" s="14" t="str">
        <f>'Реестр бюджетных рисков'!I292</f>
        <v>Увеличение сроков неиспользования недвижимого имущества</v>
      </c>
      <c r="F286" s="22">
        <v>30</v>
      </c>
      <c r="G286" s="14">
        <f t="shared" si="10"/>
        <v>100</v>
      </c>
      <c r="H286" s="14" t="str">
        <f t="shared" si="11"/>
        <v>Высокая</v>
      </c>
    </row>
    <row r="287" spans="1:8" ht="47.25" x14ac:dyDescent="0.25">
      <c r="A287" s="14" t="str">
        <f>'Реестр бюджетных рисков'!A293</f>
        <v>16.5.1</v>
      </c>
      <c r="B287" s="14" t="str">
        <f>'Реестр бюджетных рисков'!F293</f>
        <v>Нарушение правил, условий предоставления бюджетных инвестиций, субсидий (показатель d4 раздела 3 приложения 2)</v>
      </c>
      <c r="C287" s="14" t="str">
        <f>'Реестр бюджетных рисков'!G293</f>
        <v>да</v>
      </c>
      <c r="D287" s="14" t="str">
        <f>'Реестр бюджетных рисков'!H293</f>
        <v>Наложение административного штрафа на должностных лиц в размере 20-50 тыс. рублей или дисквалификация на срок от одного года до двух лет (ч. 1 ст. 15.15.4 КоАП)</v>
      </c>
      <c r="E287" s="14" t="str">
        <f>'Реестр бюджетных рисков'!I293</f>
        <v>Увеличение количества работ по внесению изменений в БР</v>
      </c>
      <c r="F287" s="22">
        <v>10</v>
      </c>
      <c r="G287" s="14">
        <f t="shared" si="10"/>
        <v>80</v>
      </c>
      <c r="H287" s="14" t="str">
        <f t="shared" si="11"/>
        <v>Средняя</v>
      </c>
    </row>
    <row r="288" spans="1:8" ht="47.25" x14ac:dyDescent="0.25">
      <c r="A288" s="14" t="str">
        <f>'Реестр бюджетных рисков'!A294</f>
        <v>16.6.1</v>
      </c>
      <c r="B288" s="14" t="str">
        <f>'Реестр бюджетных рисков'!F294</f>
        <v>Отклонение плановых и фактических показателей при кассовом планировании (показатель е4 раздела 3 приложения 2)</v>
      </c>
      <c r="C288" s="14" t="str">
        <f>'Реестр бюджетных рисков'!G294</f>
        <v>да</v>
      </c>
      <c r="D288" s="14" t="str">
        <f>'Реестр бюджетных рисков'!H294</f>
        <v>Х</v>
      </c>
      <c r="E288" s="14" t="str">
        <f>'Реестр бюджетных рисков'!I294</f>
        <v>Увеличение расходов на уплату неустойки по неисполненным денежным обязательствам</v>
      </c>
      <c r="F288" s="22">
        <v>30</v>
      </c>
      <c r="G288" s="14">
        <f t="shared" si="10"/>
        <v>90</v>
      </c>
      <c r="H288" s="14" t="str">
        <f t="shared" si="11"/>
        <v>Высокая</v>
      </c>
    </row>
    <row r="289" spans="1:8" ht="47.25" x14ac:dyDescent="0.25">
      <c r="A289" s="14" t="str">
        <f>'Реестр бюджетных рисков'!A295</f>
        <v>16.6.2</v>
      </c>
      <c r="B289" s="14" t="str">
        <f>'Реестр бюджетных рисков'!F295</f>
        <v>Отклонение плановых и фактических показателей при кассовом планировании (показатель е4 раздела 3 приложения 2)</v>
      </c>
      <c r="C289" s="14" t="str">
        <f>'Реестр бюджетных рисков'!G295</f>
        <v>да</v>
      </c>
      <c r="D289" s="14" t="str">
        <f>'Реестр бюджетных рисков'!H295</f>
        <v>Х</v>
      </c>
      <c r="E289" s="14" t="str">
        <f>'Реестр бюджетных рисков'!I295</f>
        <v>Увеличение расходов на уплату неустойки по неисполненным денежным обязательствам</v>
      </c>
      <c r="F289" s="22">
        <v>30</v>
      </c>
      <c r="G289" s="14">
        <f t="shared" si="10"/>
        <v>90</v>
      </c>
      <c r="H289" s="14" t="str">
        <f t="shared" si="11"/>
        <v>Высокая</v>
      </c>
    </row>
    <row r="290" spans="1:8" ht="15.75" x14ac:dyDescent="0.25">
      <c r="A290" s="14" t="str">
        <f>'Реестр бюджетных рисков'!A296</f>
        <v>16.6.3</v>
      </c>
      <c r="B290" s="14" t="str">
        <f>'Реестр бюджетных рисков'!F296</f>
        <v>Х</v>
      </c>
      <c r="C290" s="14" t="str">
        <f>'Реестр бюджетных рисков'!G296</f>
        <v>да</v>
      </c>
      <c r="D290" s="14" t="str">
        <f>'Реестр бюджетных рисков'!H296</f>
        <v>Х</v>
      </c>
      <c r="E290" s="14" t="str">
        <f>'Реестр бюджетных рисков'!I296</f>
        <v>Увеличение сроков неиспользования недвижимого имущества</v>
      </c>
      <c r="F290" s="22">
        <v>30</v>
      </c>
      <c r="G290" s="14">
        <f t="shared" si="10"/>
        <v>60</v>
      </c>
      <c r="H290" s="14" t="str">
        <f t="shared" si="11"/>
        <v>Средняя</v>
      </c>
    </row>
    <row r="291" spans="1:8" ht="31.5" x14ac:dyDescent="0.25">
      <c r="A291" s="14" t="str">
        <f>'Реестр бюджетных рисков'!A297</f>
        <v>16.6.4</v>
      </c>
      <c r="B291" s="14" t="str">
        <f>'Реестр бюджетных рисков'!F297</f>
        <v>Х</v>
      </c>
      <c r="C291" s="14" t="str">
        <f>'Реестр бюджетных рисков'!G297</f>
        <v>да</v>
      </c>
      <c r="D291" s="14" t="str">
        <f>'Реестр бюджетных рисков'!H297</f>
        <v>Х</v>
      </c>
      <c r="E291" s="14" t="str">
        <f>'Реестр бюджетных рисков'!I297</f>
        <v>Увеличение расходов на уплату неустойки по неисполненным денежным обязательствам</v>
      </c>
      <c r="F291" s="22">
        <v>30</v>
      </c>
      <c r="G291" s="14">
        <f t="shared" si="10"/>
        <v>60</v>
      </c>
      <c r="H291" s="14" t="str">
        <f t="shared" si="11"/>
        <v>Средняя</v>
      </c>
    </row>
    <row r="292" spans="1:8" ht="31.5" x14ac:dyDescent="0.25">
      <c r="A292" s="14" t="str">
        <f>'Реестр бюджетных рисков'!A298</f>
        <v>16.7.1</v>
      </c>
      <c r="B292" s="14" t="str">
        <f>'Реестр бюджетных рисков'!F298</f>
        <v>Доля неиспользованных на конец года бюджетных ассигнований (показатель е6 раздела 3 приложения 2)</v>
      </c>
      <c r="C292" s="14" t="str">
        <f>'Реестр бюджетных рисков'!G298</f>
        <v>да</v>
      </c>
      <c r="D292" s="14" t="str">
        <f>'Реестр бюджетных рисков'!H298</f>
        <v>Х</v>
      </c>
      <c r="E292" s="14" t="str">
        <f>'Реестр бюджетных рисков'!I298</f>
        <v>Недостаточное обеспечение результативности использования бюджетных средств</v>
      </c>
      <c r="F292" s="22">
        <v>30</v>
      </c>
      <c r="G292" s="14">
        <f t="shared" si="10"/>
        <v>90</v>
      </c>
      <c r="H292" s="14" t="str">
        <f t="shared" si="11"/>
        <v>Высокая</v>
      </c>
    </row>
    <row r="293" spans="1:8" ht="31.5" x14ac:dyDescent="0.25">
      <c r="A293" s="14" t="str">
        <f>'Реестр бюджетных рисков'!A299</f>
        <v>16.7.2</v>
      </c>
      <c r="B293" s="14" t="str">
        <f>'Реестр бюджетных рисков'!F299</f>
        <v>Объем незавершенного строительства (показатель е8 раздела 3 приложения 2)</v>
      </c>
      <c r="C293" s="14" t="str">
        <f>'Реестр бюджетных рисков'!G299</f>
        <v>да</v>
      </c>
      <c r="D293" s="14" t="str">
        <f>'Реестр бюджетных рисков'!H299</f>
        <v>Х</v>
      </c>
      <c r="E293" s="14" t="str">
        <f>'Реестр бюджетных рисков'!I299</f>
        <v>Х</v>
      </c>
      <c r="F293" s="22">
        <v>0</v>
      </c>
      <c r="G293" s="14">
        <f t="shared" si="10"/>
        <v>60</v>
      </c>
      <c r="H293" s="14" t="str">
        <f t="shared" si="11"/>
        <v>Средняя</v>
      </c>
    </row>
    <row r="294" spans="1:8" ht="31.5" x14ac:dyDescent="0.25">
      <c r="A294" s="14" t="str">
        <f>'Реестр бюджетных рисков'!A300</f>
        <v>16.8.1</v>
      </c>
      <c r="B294" s="14" t="str">
        <f>'Реестр бюджетных рисков'!F300</f>
        <v>Объем незавершенного строительства (показатель е8 раздела 3 приложения 2)</v>
      </c>
      <c r="C294" s="14" t="str">
        <f>'Реестр бюджетных рисков'!G300</f>
        <v>да</v>
      </c>
      <c r="D294" s="14" t="str">
        <f>'Реестр бюджетных рисков'!H300</f>
        <v>Х</v>
      </c>
      <c r="E294" s="14" t="str">
        <f>'Реестр бюджетных рисков'!I300</f>
        <v>Х</v>
      </c>
      <c r="F294" s="22">
        <v>0</v>
      </c>
      <c r="G294" s="14">
        <f t="shared" si="10"/>
        <v>60</v>
      </c>
      <c r="H294" s="14" t="str">
        <f t="shared" si="11"/>
        <v>Средняя</v>
      </c>
    </row>
    <row r="295" spans="1:8" ht="31.5" x14ac:dyDescent="0.25">
      <c r="A295" s="14" t="str">
        <f>'Реестр бюджетных рисков'!A301</f>
        <v>16.8.2</v>
      </c>
      <c r="B295" s="14" t="str">
        <f>'Реестр бюджетных рисков'!F301</f>
        <v>Объем незавершенного строительства (показатель е8 раздела 3 приложения 2)</v>
      </c>
      <c r="C295" s="14" t="str">
        <f>'Реестр бюджетных рисков'!G301</f>
        <v>да</v>
      </c>
      <c r="D295" s="14" t="str">
        <f>'Реестр бюджетных рисков'!H301</f>
        <v>Х</v>
      </c>
      <c r="E295" s="14" t="str">
        <f>'Реестр бюджетных рисков'!I301</f>
        <v>Х</v>
      </c>
      <c r="F295" s="22">
        <v>0</v>
      </c>
      <c r="G295" s="14">
        <f t="shared" si="10"/>
        <v>60</v>
      </c>
      <c r="H295" s="14" t="str">
        <f t="shared" si="11"/>
        <v>Средняя</v>
      </c>
    </row>
    <row r="296" spans="1:8" ht="31.5" x14ac:dyDescent="0.25">
      <c r="A296" s="14" t="str">
        <f>'Реестр бюджетных рисков'!A302</f>
        <v>16.9.1</v>
      </c>
      <c r="B296" s="14" t="str">
        <f>'Реестр бюджетных рисков'!F302</f>
        <v>Объем незавершенного строительства (показатель е8 раздела 3 приложения 2)</v>
      </c>
      <c r="C296" s="14" t="str">
        <f>'Реестр бюджетных рисков'!G302</f>
        <v>да</v>
      </c>
      <c r="D296" s="14" t="str">
        <f>'Реестр бюджетных рисков'!H302</f>
        <v>Х</v>
      </c>
      <c r="E296" s="14" t="str">
        <f>'Реестр бюджетных рисков'!I302</f>
        <v>Х</v>
      </c>
      <c r="F296" s="22">
        <v>0</v>
      </c>
      <c r="G296" s="14">
        <f t="shared" si="10"/>
        <v>60</v>
      </c>
      <c r="H296" s="14" t="str">
        <f t="shared" si="11"/>
        <v>Средняя</v>
      </c>
    </row>
    <row r="297" spans="1:8" ht="31.5" x14ac:dyDescent="0.25">
      <c r="A297" s="14" t="str">
        <f>'Реестр бюджетных рисков'!A303</f>
        <v>16.10.1</v>
      </c>
      <c r="B297" s="14" t="str">
        <f>'Реестр бюджетных рисков'!F303</f>
        <v>Объем незавершенного строительства (показатель е8 раздела 3 приложения 2)</v>
      </c>
      <c r="C297" s="14" t="str">
        <f>'Реестр бюджетных рисков'!G303</f>
        <v>да</v>
      </c>
      <c r="D297" s="14" t="str">
        <f>'Реестр бюджетных рисков'!H303</f>
        <v>Х</v>
      </c>
      <c r="E297" s="14" t="str">
        <f>'Реестр бюджетных рисков'!I303</f>
        <v>Рост объемов недоиспользованных бюджетных ассигнований</v>
      </c>
      <c r="F297" s="22">
        <v>30</v>
      </c>
      <c r="G297" s="14">
        <f t="shared" si="10"/>
        <v>90</v>
      </c>
      <c r="H297" s="14" t="str">
        <f t="shared" si="11"/>
        <v>Высокая</v>
      </c>
    </row>
    <row r="298" spans="1:8" ht="31.5" x14ac:dyDescent="0.25">
      <c r="A298" s="14" t="str">
        <f>'Реестр бюджетных рисков'!A304</f>
        <v>16.11.1</v>
      </c>
      <c r="B298" s="14" t="str">
        <f>'Реестр бюджетных рисков'!F304</f>
        <v>Объем незавершенного строительства (показатель е8 раздела 3 приложения 2)</v>
      </c>
      <c r="C298" s="14" t="str">
        <f>'Реестр бюджетных рисков'!G304</f>
        <v>да</v>
      </c>
      <c r="D298" s="14" t="str">
        <f>'Реестр бюджетных рисков'!H304</f>
        <v>Х</v>
      </c>
      <c r="E298" s="14" t="str">
        <f>'Реестр бюджетных рисков'!I304</f>
        <v>Х</v>
      </c>
      <c r="F298" s="22">
        <v>0</v>
      </c>
      <c r="G298" s="14">
        <f t="shared" si="10"/>
        <v>60</v>
      </c>
      <c r="H298" s="14" t="str">
        <f t="shared" si="11"/>
        <v>Средняя</v>
      </c>
    </row>
    <row r="299" spans="1:8" ht="31.5" x14ac:dyDescent="0.25">
      <c r="A299" s="14" t="str">
        <f>'Реестр бюджетных рисков'!A305</f>
        <v>16.11.2</v>
      </c>
      <c r="B299" s="14" t="str">
        <f>'Реестр бюджетных рисков'!F305</f>
        <v>Объем незавершенного строительства (показатель е8 раздела 3 приложения 2)</v>
      </c>
      <c r="C299" s="14" t="str">
        <f>'Реестр бюджетных рисков'!G305</f>
        <v>да</v>
      </c>
      <c r="D299" s="14" t="str">
        <f>'Реестр бюджетных рисков'!H305</f>
        <v>Х</v>
      </c>
      <c r="E299" s="14" t="str">
        <f>'Реестр бюджетных рисков'!I305</f>
        <v>Х</v>
      </c>
      <c r="F299" s="22">
        <v>0</v>
      </c>
      <c r="G299" s="14">
        <f t="shared" si="10"/>
        <v>60</v>
      </c>
      <c r="H299" s="14" t="str">
        <f t="shared" si="11"/>
        <v>Средняя</v>
      </c>
    </row>
    <row r="300" spans="1:8" ht="31.5" x14ac:dyDescent="0.25">
      <c r="A300" s="14" t="str">
        <f>'Реестр бюджетных рисков'!A306</f>
        <v>16.12.1</v>
      </c>
      <c r="B300" s="14" t="str">
        <f>'Реестр бюджетных рисков'!F306</f>
        <v>Объем незавершенного строительства (показатель е8 раздела 3 приложения 2)</v>
      </c>
      <c r="C300" s="14" t="str">
        <f>'Реестр бюджетных рисков'!G306</f>
        <v>да</v>
      </c>
      <c r="D300" s="14" t="str">
        <f>'Реестр бюджетных рисков'!H306</f>
        <v>Х</v>
      </c>
      <c r="E300" s="14" t="str">
        <f>'Реестр бюджетных рисков'!I306</f>
        <v>Х</v>
      </c>
      <c r="F300" s="22">
        <v>0</v>
      </c>
      <c r="G300" s="14">
        <f t="shared" si="10"/>
        <v>60</v>
      </c>
      <c r="H300" s="14" t="str">
        <f t="shared" si="11"/>
        <v>Средняя</v>
      </c>
    </row>
    <row r="301" spans="1:8" ht="31.5" x14ac:dyDescent="0.25">
      <c r="A301" s="14" t="str">
        <f>'Реестр бюджетных рисков'!A307</f>
        <v>16.12.2</v>
      </c>
      <c r="B301" s="14" t="str">
        <f>'Реестр бюджетных рисков'!F307</f>
        <v>Объем незавершенного строительства (показатель е8 раздела 3 приложения 2)</v>
      </c>
      <c r="C301" s="14" t="str">
        <f>'Реестр бюджетных рисков'!G307</f>
        <v>да</v>
      </c>
      <c r="D301" s="14" t="str">
        <f>'Реестр бюджетных рисков'!H307</f>
        <v>Х</v>
      </c>
      <c r="E301" s="14" t="str">
        <f>'Реестр бюджетных рисков'!I307</f>
        <v>Х</v>
      </c>
      <c r="F301" s="22">
        <v>0</v>
      </c>
      <c r="G301" s="14">
        <f t="shared" si="10"/>
        <v>60</v>
      </c>
      <c r="H301" s="14" t="str">
        <f t="shared" si="11"/>
        <v>Средняя</v>
      </c>
    </row>
    <row r="302" spans="1:8" ht="31.5" x14ac:dyDescent="0.25">
      <c r="A302" s="31" t="str">
        <f>'Реестр бюджетных рисков'!A308</f>
        <v>16.13.1</v>
      </c>
      <c r="B302" s="14" t="str">
        <f>'Реестр бюджетных рисков'!F308</f>
        <v>Объем незавершенного строительства (показатель е8 раздела 3 приложения 2)</v>
      </c>
      <c r="C302" s="14" t="str">
        <f>'Реестр бюджетных рисков'!G308</f>
        <v>нет</v>
      </c>
      <c r="D302" s="14" t="str">
        <f>'Реестр бюджетных рисков'!H308</f>
        <v>Х</v>
      </c>
      <c r="E302" s="14" t="str">
        <f>'Реестр бюджетных рисков'!I308</f>
        <v>Х</v>
      </c>
      <c r="F302" s="22">
        <v>0</v>
      </c>
      <c r="G302" s="14">
        <f t="shared" si="10"/>
        <v>45</v>
      </c>
      <c r="H302" s="14" t="str">
        <f t="shared" si="11"/>
        <v>Средняя</v>
      </c>
    </row>
    <row r="303" spans="1:8" ht="31.5" x14ac:dyDescent="0.25">
      <c r="A303" s="31" t="str">
        <f>'Реестр бюджетных рисков'!A309</f>
        <v>16.13.2</v>
      </c>
      <c r="B303" s="14" t="str">
        <f>'Реестр бюджетных рисков'!F309</f>
        <v>Объем незавершенного строительства (показатель е8 раздела 3 приложения 2)</v>
      </c>
      <c r="C303" s="14" t="str">
        <f>'Реестр бюджетных рисков'!G309</f>
        <v>нет</v>
      </c>
      <c r="D303" s="14" t="str">
        <f>'Реестр бюджетных рисков'!H309</f>
        <v>Х</v>
      </c>
      <c r="E303" s="14" t="str">
        <f>'Реестр бюджетных рисков'!I309</f>
        <v>Х</v>
      </c>
      <c r="F303" s="22">
        <v>0</v>
      </c>
      <c r="G303" s="14">
        <f t="shared" si="10"/>
        <v>45</v>
      </c>
      <c r="H303" s="14" t="str">
        <f t="shared" si="11"/>
        <v>Средняя</v>
      </c>
    </row>
    <row r="304" spans="1:8" ht="31.5" x14ac:dyDescent="0.25">
      <c r="A304" s="31" t="str">
        <f>'Реестр бюджетных рисков'!A310</f>
        <v>16.14.1</v>
      </c>
      <c r="B304" s="14" t="str">
        <f>'Реестр бюджетных рисков'!F310</f>
        <v>Объем незавершенного строительства (показатель е8 раздела 3 приложения 2)</v>
      </c>
      <c r="C304" s="14" t="str">
        <f>'Реестр бюджетных рисков'!G310</f>
        <v>нет</v>
      </c>
      <c r="D304" s="14" t="str">
        <f>'Реестр бюджетных рисков'!H310</f>
        <v>Х</v>
      </c>
      <c r="E304" s="14" t="str">
        <f>'Реестр бюджетных рисков'!I310</f>
        <v>Х</v>
      </c>
      <c r="F304" s="22">
        <v>0</v>
      </c>
      <c r="G304" s="14">
        <f t="shared" si="10"/>
        <v>45</v>
      </c>
      <c r="H304" s="14" t="str">
        <f t="shared" si="11"/>
        <v>Средняя</v>
      </c>
    </row>
    <row r="305" spans="1:8" ht="31.5" x14ac:dyDescent="0.25">
      <c r="A305" s="31" t="str">
        <f>'Реестр бюджетных рисков'!A311</f>
        <v>16.15.1</v>
      </c>
      <c r="B305" s="14" t="str">
        <f>'Реестр бюджетных рисков'!F311</f>
        <v>Объем незавершенного строительства (показатель е8 раздела 3 приложения 2)</v>
      </c>
      <c r="C305" s="14" t="str">
        <f>'Реестр бюджетных рисков'!G311</f>
        <v>нет</v>
      </c>
      <c r="D305" s="14" t="str">
        <f>'Реестр бюджетных рисков'!H311</f>
        <v>Х</v>
      </c>
      <c r="E305" s="14" t="str">
        <f>'Реестр бюджетных рисков'!I311</f>
        <v>Х</v>
      </c>
      <c r="F305" s="22">
        <v>0</v>
      </c>
      <c r="G305" s="14">
        <f t="shared" si="10"/>
        <v>45</v>
      </c>
      <c r="H305" s="14" t="str">
        <f t="shared" si="11"/>
        <v>Средняя</v>
      </c>
    </row>
    <row r="306" spans="1:8" ht="63" x14ac:dyDescent="0.25">
      <c r="A306" s="31" t="str">
        <f>'Реестр бюджетных рисков'!A312</f>
        <v>17.1.1</v>
      </c>
      <c r="B306" s="14" t="str">
        <f>'Реестр бюджетных рисков'!F312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6" s="14" t="str">
        <f>'Реестр бюджетных рисков'!G312</f>
        <v>да</v>
      </c>
      <c r="D306" s="14" t="str">
        <f>'Реестр бюджетных рисков'!H312</f>
        <v>Х</v>
      </c>
      <c r="E306" s="14" t="str">
        <f>'Реестр бюджетных рисков'!I312</f>
        <v>Недостаточная результативность использования бюджетных средств</v>
      </c>
      <c r="F306" s="24">
        <v>30</v>
      </c>
      <c r="G306" s="14">
        <f t="shared" si="10"/>
        <v>90</v>
      </c>
      <c r="H306" s="14" t="str">
        <f t="shared" ref="H306:H364" si="12">IF((SUM(IF(B306="Х",0,30),IF(C306="Х",0,30),IF(D306="Х",0,10),IF(E306="Х",0,F306)))&lt;=40,"Низкая",IF((SUM(IF(B306="Х",0,30),IF(C306="Х",0,30),IF(D306="Х",0,10),IF(E306="Х",0,F306)))&gt;=90,"Высокая","Средняя"))</f>
        <v>Высокая</v>
      </c>
    </row>
    <row r="307" spans="1:8" ht="63" x14ac:dyDescent="0.25">
      <c r="A307" s="31" t="str">
        <f>'Реестр бюджетных рисков'!A313</f>
        <v>17.1.2</v>
      </c>
      <c r="B307" s="14" t="str">
        <f>'Реестр бюджетных рисков'!F313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7" s="14" t="str">
        <f>'Реестр бюджетных рисков'!G313</f>
        <v>да</v>
      </c>
      <c r="D307" s="14" t="str">
        <f>'Реестр бюджетных рисков'!H313</f>
        <v>Х</v>
      </c>
      <c r="E307" s="14" t="str">
        <f>'Реестр бюджетных рисков'!I313</f>
        <v>Недостаточная результативность использования бюджетных средств</v>
      </c>
      <c r="F307" s="24">
        <v>30</v>
      </c>
      <c r="G307" s="14">
        <f t="shared" si="10"/>
        <v>90</v>
      </c>
      <c r="H307" s="14" t="str">
        <f t="shared" si="12"/>
        <v>Высокая</v>
      </c>
    </row>
    <row r="308" spans="1:8" ht="31.5" x14ac:dyDescent="0.25">
      <c r="A308" s="31" t="str">
        <f>'Реестр бюджетных рисков'!A314</f>
        <v>17.2.1</v>
      </c>
      <c r="B308" s="14" t="str">
        <f>'Реестр бюджетных рисков'!F314</f>
        <v>Доля неиспользованных на конец года бюджетных ассигнований (показатель е5 раздела 4 приложения 2)</v>
      </c>
      <c r="C308" s="14" t="str">
        <f>'Реестр бюджетных рисков'!G314</f>
        <v>да</v>
      </c>
      <c r="D308" s="14" t="str">
        <f>'Реестр бюджетных рисков'!H314</f>
        <v>Наложение административного штрафа на должностных лиц в размере 10-30 тыс. рублей или дисквалификация на 1-2 года (ч. 1 ст. 15.15.3 КоАП)</v>
      </c>
      <c r="E308" s="14" t="str">
        <f>'Реестр бюджетных рисков'!I314</f>
        <v>Недостаточное обеспечение результативности использования бюджетных средств</v>
      </c>
      <c r="F308" s="24">
        <v>30</v>
      </c>
      <c r="G308" s="14">
        <f t="shared" si="10"/>
        <v>100</v>
      </c>
      <c r="H308" s="14" t="str">
        <f t="shared" si="12"/>
        <v>Высокая</v>
      </c>
    </row>
    <row r="309" spans="1:8" ht="63" x14ac:dyDescent="0.25">
      <c r="A309" s="31" t="str">
        <f>'Реестр бюджетных рисков'!A315</f>
        <v>17.2.2</v>
      </c>
      <c r="B309" s="14" t="str">
        <f>'Реестр бюджетных рисков'!F315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09" s="14" t="str">
        <f>'Реестр бюджетных рисков'!G315</f>
        <v>да</v>
      </c>
      <c r="D309" s="14" t="str">
        <f>'Реестр бюджетных рисков'!H315</f>
        <v>Наложение административного штрафа на должностных лиц в размере 10-30 тыс. рублей или дисквалификация на 1-2 года (ч. 1 ст. 15.15.3 КоАП)</v>
      </c>
      <c r="E309" s="14" t="str">
        <f>'Реестр бюджетных рисков'!I315</f>
        <v>Недостаточное обеспечение результативности использования бюджетных средств</v>
      </c>
      <c r="F309" s="24">
        <v>30</v>
      </c>
      <c r="G309" s="14">
        <f t="shared" si="10"/>
        <v>100</v>
      </c>
      <c r="H309" s="14" t="str">
        <f t="shared" si="12"/>
        <v>Высокая</v>
      </c>
    </row>
    <row r="310" spans="1:8" ht="47.25" x14ac:dyDescent="0.25">
      <c r="A310" s="31" t="str">
        <f>'Реестр бюджетных рисков'!A316</f>
        <v>17.3.1</v>
      </c>
      <c r="B310" s="14" t="str">
        <f>'Реестр бюджетных рисков'!F316</f>
        <v>Отклонение плановых и фактических показателей при кассовом планировании (показатель е4 раздела 4 приложения 2)</v>
      </c>
      <c r="C310" s="14" t="str">
        <f>'Реестр бюджетных рисков'!G316</f>
        <v>да</v>
      </c>
      <c r="D310" s="14" t="str">
        <f>'Реестр бюджетных рисков'!H316</f>
        <v>Х</v>
      </c>
      <c r="E310" s="14" t="str">
        <f>'Реестр бюджетных рисков'!I316</f>
        <v>Недостаточное обеспечение результативности использования бюджетных средств</v>
      </c>
      <c r="F310" s="24">
        <v>30</v>
      </c>
      <c r="G310" s="14">
        <f t="shared" si="10"/>
        <v>90</v>
      </c>
      <c r="H310" s="14" t="str">
        <f t="shared" si="12"/>
        <v>Высокая</v>
      </c>
    </row>
    <row r="311" spans="1:8" ht="47.25" x14ac:dyDescent="0.25">
      <c r="A311" s="31" t="str">
        <f>'Реестр бюджетных рисков'!A317</f>
        <v>17.3.2</v>
      </c>
      <c r="B311" s="14" t="str">
        <f>'Реестр бюджетных рисков'!F317</f>
        <v>Отклонение плановых и фактических показателей при кассовом планировании (показатель е4 раздела 4 приложения 2)</v>
      </c>
      <c r="C311" s="14" t="str">
        <f>'Реестр бюджетных рисков'!G317</f>
        <v>нет</v>
      </c>
      <c r="D311" s="14" t="str">
        <f>'Реестр бюджетных рисков'!H317</f>
        <v>Х</v>
      </c>
      <c r="E311" s="14" t="str">
        <f>'Реестр бюджетных рисков'!I317</f>
        <v>Недостаточное обеспечение результативности использования бюджетных средств</v>
      </c>
      <c r="F311" s="24">
        <v>30</v>
      </c>
      <c r="G311" s="14">
        <f t="shared" si="10"/>
        <v>75</v>
      </c>
      <c r="H311" s="14" t="str">
        <f t="shared" si="12"/>
        <v>Высокая</v>
      </c>
    </row>
    <row r="312" spans="1:8" ht="31.5" x14ac:dyDescent="0.25">
      <c r="A312" s="31" t="str">
        <f>'Реестр бюджетных рисков'!A318</f>
        <v>17.3.3</v>
      </c>
      <c r="B312" s="14" t="str">
        <f>'Реестр бюджетных рисков'!F318</f>
        <v>Х</v>
      </c>
      <c r="C312" s="14" t="str">
        <f>'Реестр бюджетных рисков'!G318</f>
        <v>да</v>
      </c>
      <c r="D312" s="14" t="str">
        <f>'Реестр бюджетных рисков'!H318</f>
        <v>Х</v>
      </c>
      <c r="E312" s="14" t="str">
        <f>'Реестр бюджетных рисков'!I318</f>
        <v>Недостаточное обеспечение результативности использования бюджетных средств</v>
      </c>
      <c r="F312" s="24">
        <v>30</v>
      </c>
      <c r="G312" s="14">
        <f t="shared" si="10"/>
        <v>60</v>
      </c>
      <c r="H312" s="14" t="str">
        <f t="shared" si="12"/>
        <v>Средняя</v>
      </c>
    </row>
    <row r="313" spans="1:8" ht="63" x14ac:dyDescent="0.25">
      <c r="A313" s="31" t="str">
        <f>'Реестр бюджетных рисков'!A319</f>
        <v>17.4.1</v>
      </c>
      <c r="B313" s="14" t="str">
        <f>'Реестр бюджетных рисков'!F319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13" s="14" t="str">
        <f>'Реестр бюджетных рисков'!G319</f>
        <v>да</v>
      </c>
      <c r="D313" s="14" t="str">
        <f>'Реестр бюджетных рисков'!H319</f>
        <v>Х</v>
      </c>
      <c r="E313" s="14" t="str">
        <f>'Реестр бюджетных рисков'!I319</f>
        <v>Х</v>
      </c>
      <c r="F313" s="24">
        <v>0</v>
      </c>
      <c r="G313" s="14">
        <f t="shared" si="10"/>
        <v>60</v>
      </c>
      <c r="H313" s="14" t="str">
        <f t="shared" si="12"/>
        <v>Средняя</v>
      </c>
    </row>
    <row r="314" spans="1:8" ht="31.5" x14ac:dyDescent="0.25">
      <c r="A314" s="31" t="str">
        <f>'Реестр бюджетных рисков'!A320</f>
        <v>17.4.2</v>
      </c>
      <c r="B314" s="14" t="str">
        <f>'Реестр бюджетных рисков'!F320</f>
        <v>Доля неиспользованных на конец года бюджетных ассигнований (показатель е5 раздела 4 приложения 2)</v>
      </c>
      <c r="C314" s="14" t="str">
        <f>'Реестр бюджетных рисков'!G320</f>
        <v>да</v>
      </c>
      <c r="D314" s="14" t="str">
        <f>'Реестр бюджетных рисков'!H320</f>
        <v>Х</v>
      </c>
      <c r="E314" s="14" t="str">
        <f>'Реестр бюджетных рисков'!I320</f>
        <v>Недостаточная результативность использования бюджетных средств</v>
      </c>
      <c r="F314" s="24">
        <v>30</v>
      </c>
      <c r="G314" s="14">
        <f t="shared" si="10"/>
        <v>90</v>
      </c>
      <c r="H314" s="14" t="str">
        <f t="shared" si="12"/>
        <v>Высокая</v>
      </c>
    </row>
    <row r="315" spans="1:8" ht="31.5" x14ac:dyDescent="0.25">
      <c r="A315" s="31" t="str">
        <f>'Реестр бюджетных рисков'!A321</f>
        <v>18.1.1</v>
      </c>
      <c r="B315" s="14" t="str">
        <f>'Реестр бюджетных рисков'!F321</f>
        <v>Доля неиспользованных на конец года бюджетных ассигнований (показатель е5 раздела 4 приложения 2)</v>
      </c>
      <c r="C315" s="14" t="str">
        <f>'Реестр бюджетных рисков'!G321</f>
        <v>да</v>
      </c>
      <c r="D315" s="14" t="str">
        <f>'Реестр бюджетных рисков'!H321</f>
        <v>Наложение административного штрафа на должностных лиц в размере 10-30 тыс. рублей или дисквалификация на 1-2 года (ч. 1 ст. 15.15.3 КоАП)</v>
      </c>
      <c r="E315" s="14" t="str">
        <f>'Реестр бюджетных рисков'!I321</f>
        <v>Увеличение объемов возвратов неиспользованных бюджетных средств</v>
      </c>
      <c r="F315" s="24">
        <v>30</v>
      </c>
      <c r="G315" s="14">
        <f t="shared" si="10"/>
        <v>100</v>
      </c>
      <c r="H315" s="14" t="str">
        <f t="shared" si="12"/>
        <v>Высокая</v>
      </c>
    </row>
    <row r="316" spans="1:8" ht="63" x14ac:dyDescent="0.25">
      <c r="A316" s="31" t="str">
        <f>'Реестр бюджетных рисков'!A322</f>
        <v>18.1.2</v>
      </c>
      <c r="B316" s="14" t="str">
        <f>'Реестр бюджетных рисков'!F322</f>
        <v>Нарушение требований к формированию и представлению документов, необходимых для планирования и исполнения бюджета (показатель d2 раздела 4 приложения 2)</v>
      </c>
      <c r="C316" s="14" t="str">
        <f>'Реестр бюджетных рисков'!G322</f>
        <v>да</v>
      </c>
      <c r="D316" s="14" t="str">
        <f>'Реестр бюджетных рисков'!H322</f>
        <v>Наложение административного штрафа на должностных лиц в размере 10-30 тыс. рублей или дисквалификация на 1-2 года (ч. 1 ст. 15.15.3 КоАП)</v>
      </c>
      <c r="E316" s="14" t="str">
        <f>'Реестр бюджетных рисков'!I322</f>
        <v>Недостаточная результативность использования бюджетных средств</v>
      </c>
      <c r="F316" s="24">
        <v>30</v>
      </c>
      <c r="G316" s="14">
        <f t="shared" si="10"/>
        <v>100</v>
      </c>
      <c r="H316" s="14" t="str">
        <f t="shared" si="12"/>
        <v>Высокая</v>
      </c>
    </row>
    <row r="317" spans="1:8" ht="47.25" x14ac:dyDescent="0.25">
      <c r="A317" s="31" t="str">
        <f>'Реестр бюджетных рисков'!A323</f>
        <v>18.2.1</v>
      </c>
      <c r="B317" s="14" t="str">
        <f>'Реестр бюджетных рисков'!F323</f>
        <v>Отклонение плановых и фактических показателей при кассовом планировании (показатель е4 раздела 4 приложения 2)</v>
      </c>
      <c r="C317" s="14" t="str">
        <f>'Реестр бюджетных рисков'!G323</f>
        <v>нет</v>
      </c>
      <c r="D317" s="14" t="str">
        <f>'Реестр бюджетных рисков'!H323</f>
        <v>Х</v>
      </c>
      <c r="E317" s="14" t="str">
        <f>'Реестр бюджетных рисков'!I323</f>
        <v>Недостаточная результативность использования бюджетных средств</v>
      </c>
      <c r="F317" s="24">
        <v>30</v>
      </c>
      <c r="G317" s="14">
        <f t="shared" si="10"/>
        <v>75</v>
      </c>
      <c r="H317" s="14" t="str">
        <f t="shared" si="12"/>
        <v>Высокая</v>
      </c>
    </row>
    <row r="318" spans="1:8" ht="47.25" x14ac:dyDescent="0.25">
      <c r="A318" s="31" t="str">
        <f>'Реестр бюджетных рисков'!A324</f>
        <v>18.2.2</v>
      </c>
      <c r="B318" s="14" t="str">
        <f>'Реестр бюджетных рисков'!F324</f>
        <v>Отклонение плановых и фактических показателей при кассовом планировании (показатель е4 раздела 4 приложения 2)</v>
      </c>
      <c r="C318" s="14" t="str">
        <f>'Реестр бюджетных рисков'!G324</f>
        <v>нет</v>
      </c>
      <c r="D318" s="14" t="str">
        <f>'Реестр бюджетных рисков'!H324</f>
        <v>Х</v>
      </c>
      <c r="E318" s="14" t="str">
        <f>'Реестр бюджетных рисков'!I324</f>
        <v>Недостаточная результативность использования бюджетных средств</v>
      </c>
      <c r="F318" s="24">
        <v>30</v>
      </c>
      <c r="G318" s="14">
        <f t="shared" si="10"/>
        <v>75</v>
      </c>
      <c r="H318" s="14" t="str">
        <f t="shared" si="12"/>
        <v>Высокая</v>
      </c>
    </row>
    <row r="319" spans="1:8" ht="47.25" x14ac:dyDescent="0.25">
      <c r="A319" s="31" t="str">
        <f>'Реестр бюджетных рисков'!A325</f>
        <v>18.2.3</v>
      </c>
      <c r="B319" s="14" t="str">
        <f>'Реестр бюджетных рисков'!F325</f>
        <v>Отклонение плановых и фактических показателей при кассовом планировании (показатель е4 раздела 4 приложения 2)</v>
      </c>
      <c r="C319" s="14" t="str">
        <f>'Реестр бюджетных рисков'!G325</f>
        <v>да</v>
      </c>
      <c r="D319" s="14" t="str">
        <f>'Реестр бюджетных рисков'!H325</f>
        <v>Наложение административного штрафа на должностных лиц в размере 10-30 тыс. рублей или дисквалификация на 1-2 года (ч. 1 ст. 15.15.3 КоАП)</v>
      </c>
      <c r="E319" s="14" t="str">
        <f>'Реестр бюджетных рисков'!I325</f>
        <v>Недостаточная результативность использования бюджетных средств</v>
      </c>
      <c r="F319" s="24">
        <v>30</v>
      </c>
      <c r="G319" s="14">
        <f t="shared" si="10"/>
        <v>100</v>
      </c>
      <c r="H319" s="14" t="str">
        <f t="shared" si="12"/>
        <v>Высокая</v>
      </c>
    </row>
    <row r="320" spans="1:8" ht="15.75" x14ac:dyDescent="0.25">
      <c r="A320" s="31" t="str">
        <f>'Реестр бюджетных рисков'!A326</f>
        <v>18.2.4</v>
      </c>
      <c r="B320" s="14" t="str">
        <f>'Реестр бюджетных рисков'!F326</f>
        <v>Х</v>
      </c>
      <c r="C320" s="14" t="str">
        <f>'Реестр бюджетных рисков'!G326</f>
        <v>да</v>
      </c>
      <c r="D320" s="14" t="str">
        <f>'Реестр бюджетных рисков'!H326</f>
        <v>Х</v>
      </c>
      <c r="E320" s="14" t="str">
        <f>'Реестр бюджетных рисков'!I326</f>
        <v>Недостаточная результативность использования бюджетных средств</v>
      </c>
      <c r="F320" s="24">
        <v>30</v>
      </c>
      <c r="G320" s="14">
        <f t="shared" si="10"/>
        <v>60</v>
      </c>
      <c r="H320" s="14" t="str">
        <f t="shared" si="12"/>
        <v>Средняя</v>
      </c>
    </row>
    <row r="321" spans="1:8" ht="15.75" x14ac:dyDescent="0.25">
      <c r="A321" s="31" t="str">
        <f>'Реестр бюджетных рисков'!A327</f>
        <v>18.2.5</v>
      </c>
      <c r="B321" s="14" t="str">
        <f>'Реестр бюджетных рисков'!F327</f>
        <v>Х</v>
      </c>
      <c r="C321" s="14" t="str">
        <f>'Реестр бюджетных рисков'!G327</f>
        <v>да</v>
      </c>
      <c r="D321" s="14" t="str">
        <f>'Реестр бюджетных рисков'!H327</f>
        <v>Х</v>
      </c>
      <c r="E321" s="14" t="str">
        <f>'Реестр бюджетных рисков'!I327</f>
        <v>Недостаточная результативность использования бюджетных средств</v>
      </c>
      <c r="F321" s="24">
        <v>30</v>
      </c>
      <c r="G321" s="14">
        <f t="shared" si="10"/>
        <v>60</v>
      </c>
      <c r="H321" s="14" t="str">
        <f t="shared" si="12"/>
        <v>Средняя</v>
      </c>
    </row>
    <row r="322" spans="1:8" ht="31.5" x14ac:dyDescent="0.25">
      <c r="A322" s="31" t="str">
        <f>'Реестр бюджетных рисков'!A328</f>
        <v>18.3.1</v>
      </c>
      <c r="B322" s="14" t="str">
        <f>'Реестр бюджетных рисков'!F328</f>
        <v>Доля неиспользованных на конец года бюджетных ассигнований (показатель е5 раздела 4 приложения 2)</v>
      </c>
      <c r="C322" s="14" t="str">
        <f>'Реестр бюджетных рисков'!G328</f>
        <v>да</v>
      </c>
      <c r="D322" s="14" t="str">
        <f>'Реестр бюджетных рисков'!H328</f>
        <v>Х</v>
      </c>
      <c r="E322" s="14" t="str">
        <f>'Реестр бюджетных рисков'!I328</f>
        <v>Недостаточная результативность использования бюджетных средств</v>
      </c>
      <c r="F322" s="24">
        <v>30</v>
      </c>
      <c r="G322" s="14">
        <f t="shared" si="10"/>
        <v>90</v>
      </c>
      <c r="H322" s="14" t="str">
        <f t="shared" si="12"/>
        <v>Высокая</v>
      </c>
    </row>
    <row r="323" spans="1:8" ht="63" x14ac:dyDescent="0.25">
      <c r="A323" s="31" t="str">
        <f>'Реестр бюджетных рисков'!A329</f>
        <v>18.3.2</v>
      </c>
      <c r="B323" s="14" t="str">
        <f>'Реестр бюджетных рисков'!F329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23" s="14" t="str">
        <f>'Реестр бюджетных рисков'!G329</f>
        <v>да</v>
      </c>
      <c r="D323" s="14" t="str">
        <f>'Реестр бюджетных рисков'!H329</f>
        <v>Х</v>
      </c>
      <c r="E323" s="14" t="str">
        <f>'Реестр бюджетных рисков'!I329</f>
        <v>Х</v>
      </c>
      <c r="F323" s="24">
        <v>0</v>
      </c>
      <c r="G323" s="14">
        <f t="shared" si="10"/>
        <v>60</v>
      </c>
      <c r="H323" s="14" t="str">
        <f t="shared" si="12"/>
        <v>Средняя</v>
      </c>
    </row>
    <row r="324" spans="1:8" ht="31.5" x14ac:dyDescent="0.25">
      <c r="A324" s="31" t="str">
        <f>'Реестр бюджетных рисков'!A330</f>
        <v>18.4.1</v>
      </c>
      <c r="B324" s="14" t="str">
        <f>'Реестр бюджетных рисков'!F330</f>
        <v>Нарушение условий предоставления МБТ (показатель d1 раздела 4 приложения 2)</v>
      </c>
      <c r="C324" s="14" t="str">
        <f>'Реестр бюджетных рисков'!G330</f>
        <v>да</v>
      </c>
      <c r="D324" s="14" t="str">
        <f>'Реестр бюджетных рисков'!H330</f>
        <v>Х</v>
      </c>
      <c r="E324" s="14" t="str">
        <f>'Реестр бюджетных рисков'!I330</f>
        <v>Рост просроченной дебиторской задолженности по доходам федерального бюджета</v>
      </c>
      <c r="F324" s="24">
        <v>30</v>
      </c>
      <c r="G324" s="14">
        <f t="shared" si="10"/>
        <v>90</v>
      </c>
      <c r="H324" s="14" t="str">
        <f t="shared" si="12"/>
        <v>Высокая</v>
      </c>
    </row>
    <row r="325" spans="1:8" ht="31.5" x14ac:dyDescent="0.25">
      <c r="A325" s="31" t="str">
        <f>'Реестр бюджетных рисков'!A331</f>
        <v>18.4.2</v>
      </c>
      <c r="B325" s="14" t="str">
        <f>'Реестр бюджетных рисков'!F331</f>
        <v>Нарушение условий предоставления МБТ (показатель d1 раздела 4 приложения 2)</v>
      </c>
      <c r="C325" s="14" t="str">
        <f>'Реестр бюджетных рисков'!G331</f>
        <v>да</v>
      </c>
      <c r="D325" s="14" t="str">
        <f>'Реестр бюджетных рисков'!H331</f>
        <v>Х</v>
      </c>
      <c r="E325" s="14" t="str">
        <f>'Реестр бюджетных рисков'!I331</f>
        <v>Рост просроченной дебиторской задолженности по доходам федерального бюджета</v>
      </c>
      <c r="F325" s="24">
        <v>30</v>
      </c>
      <c r="G325" s="14">
        <f t="shared" ref="G325:G388" si="13">SUM(IF(B325="Х",0,30),IF(C325="да",30,15),IF(D325="Х",0,10),IF(E325="Х",0,F325))</f>
        <v>90</v>
      </c>
      <c r="H325" s="14" t="str">
        <f t="shared" si="12"/>
        <v>Высокая</v>
      </c>
    </row>
    <row r="326" spans="1:8" ht="47.25" x14ac:dyDescent="0.25">
      <c r="A326" s="31" t="str">
        <f>'Реестр бюджетных рисков'!A332</f>
        <v>19.1.1</v>
      </c>
      <c r="B326" s="14" t="str">
        <f>'Реестр бюджетных рисков'!F332</f>
        <v>Отклонение плановых и фактических показателей при кассовом планировании (показатель е4 раздела 4 приложения 2)</v>
      </c>
      <c r="C326" s="14" t="str">
        <f>'Реестр бюджетных рисков'!G332</f>
        <v>нет</v>
      </c>
      <c r="D326" s="14" t="str">
        <f>'Реестр бюджетных рисков'!H332</f>
        <v>Х</v>
      </c>
      <c r="E326" s="14" t="str">
        <f>'Реестр бюджетных рисков'!I332</f>
        <v>Недостаточная результативность использования бюджетных средств</v>
      </c>
      <c r="F326" s="24">
        <v>30</v>
      </c>
      <c r="G326" s="14">
        <f t="shared" si="13"/>
        <v>75</v>
      </c>
      <c r="H326" s="14" t="str">
        <f t="shared" si="12"/>
        <v>Высокая</v>
      </c>
    </row>
    <row r="327" spans="1:8" ht="47.25" x14ac:dyDescent="0.25">
      <c r="A327" s="31" t="str">
        <f>'Реестр бюджетных рисков'!A333</f>
        <v>19.1.2</v>
      </c>
      <c r="B327" s="14" t="str">
        <f>'Реестр бюджетных рисков'!F333</f>
        <v>Отклонение плановых и фактических показателей при кассовом планировании (показатель е4 раздела 4 приложения 2)</v>
      </c>
      <c r="C327" s="14" t="str">
        <f>'Реестр бюджетных рисков'!G333</f>
        <v>нет</v>
      </c>
      <c r="D327" s="14" t="str">
        <f>'Реестр бюджетных рисков'!H333</f>
        <v>Х</v>
      </c>
      <c r="E327" s="14" t="str">
        <f>'Реестр бюджетных рисков'!I333</f>
        <v>Недостаточная результативность использования бюджетных средств</v>
      </c>
      <c r="F327" s="24">
        <v>30</v>
      </c>
      <c r="G327" s="14">
        <f t="shared" si="13"/>
        <v>75</v>
      </c>
      <c r="H327" s="14" t="str">
        <f t="shared" si="12"/>
        <v>Высокая</v>
      </c>
    </row>
    <row r="328" spans="1:8" ht="47.25" x14ac:dyDescent="0.25">
      <c r="A328" s="31" t="str">
        <f>'Реестр бюджетных рисков'!A334</f>
        <v>19.1.3</v>
      </c>
      <c r="B328" s="14" t="str">
        <f>'Реестр бюджетных рисков'!F334</f>
        <v>Отклонение плановых и фактических показателей при кассовом планировании (показатель е4 раздела 4 приложения 2)</v>
      </c>
      <c r="C328" s="14" t="str">
        <f>'Реестр бюджетных рисков'!G334</f>
        <v>да</v>
      </c>
      <c r="D328" s="14" t="str">
        <f>'Реестр бюджетных рисков'!H334</f>
        <v>Наложение административного штрафа на должностных лиц в размере 10-30 тыс. рублей или дисквалификация на 1-2 года (ч. 1 ст. 15.15.3 КоАП)</v>
      </c>
      <c r="E328" s="14" t="str">
        <f>'Реестр бюджетных рисков'!I334</f>
        <v>Недостаточная результативность использования бюджетных средств</v>
      </c>
      <c r="F328" s="24">
        <v>30</v>
      </c>
      <c r="G328" s="14">
        <f t="shared" si="13"/>
        <v>100</v>
      </c>
      <c r="H328" s="14" t="str">
        <f t="shared" si="12"/>
        <v>Высокая</v>
      </c>
    </row>
    <row r="329" spans="1:8" ht="15.75" x14ac:dyDescent="0.25">
      <c r="A329" s="31" t="str">
        <f>'Реестр бюджетных рисков'!A335</f>
        <v>19.1.4</v>
      </c>
      <c r="B329" s="14" t="str">
        <f>'Реестр бюджетных рисков'!F335</f>
        <v>Х</v>
      </c>
      <c r="C329" s="14" t="str">
        <f>'Реестр бюджетных рисков'!G335</f>
        <v>да</v>
      </c>
      <c r="D329" s="14" t="str">
        <f>'Реестр бюджетных рисков'!H335</f>
        <v>Х</v>
      </c>
      <c r="E329" s="14" t="str">
        <f>'Реестр бюджетных рисков'!I335</f>
        <v>Недостаточная результативность использования бюджетных средств</v>
      </c>
      <c r="F329" s="24">
        <v>30</v>
      </c>
      <c r="G329" s="14">
        <f t="shared" si="13"/>
        <v>60</v>
      </c>
      <c r="H329" s="14" t="str">
        <f t="shared" si="12"/>
        <v>Средняя</v>
      </c>
    </row>
    <row r="330" spans="1:8" ht="15.75" x14ac:dyDescent="0.25">
      <c r="A330" s="31" t="str">
        <f>'Реестр бюджетных рисков'!A336</f>
        <v>19.1.5</v>
      </c>
      <c r="B330" s="14" t="str">
        <f>'Реестр бюджетных рисков'!F336</f>
        <v>Х</v>
      </c>
      <c r="C330" s="14" t="str">
        <f>'Реестр бюджетных рисков'!G336</f>
        <v>да</v>
      </c>
      <c r="D330" s="14" t="str">
        <f>'Реестр бюджетных рисков'!H336</f>
        <v>Х</v>
      </c>
      <c r="E330" s="14" t="str">
        <f>'Реестр бюджетных рисков'!I336</f>
        <v>Недостаточная результативность использования бюджетных средств</v>
      </c>
      <c r="F330" s="24">
        <v>30</v>
      </c>
      <c r="G330" s="14">
        <f t="shared" si="13"/>
        <v>60</v>
      </c>
      <c r="H330" s="14" t="str">
        <f t="shared" si="12"/>
        <v>Средняя</v>
      </c>
    </row>
    <row r="331" spans="1:8" ht="31.5" x14ac:dyDescent="0.25">
      <c r="A331" s="31" t="str">
        <f>'Реестр бюджетных рисков'!A337</f>
        <v>19.2.1</v>
      </c>
      <c r="B331" s="14" t="str">
        <f>'Реестр бюджетных рисков'!F337</f>
        <v>Доля неиспользованных на конец года бюджетных ассигнований (показатель е5 раздела 4 приложения 2)</v>
      </c>
      <c r="C331" s="14" t="str">
        <f>'Реестр бюджетных рисков'!G337</f>
        <v>да</v>
      </c>
      <c r="D331" s="14" t="str">
        <f>'Реестр бюджетных рисков'!H337</f>
        <v>Х</v>
      </c>
      <c r="E331" s="14" t="str">
        <f>'Реестр бюджетных рисков'!I337</f>
        <v>Недостаточная результативность использования бюджетных средств</v>
      </c>
      <c r="F331" s="24">
        <v>30</v>
      </c>
      <c r="G331" s="14">
        <f t="shared" si="13"/>
        <v>90</v>
      </c>
      <c r="H331" s="14" t="str">
        <f t="shared" si="12"/>
        <v>Высокая</v>
      </c>
    </row>
    <row r="332" spans="1:8" ht="31.5" x14ac:dyDescent="0.25">
      <c r="A332" s="31" t="str">
        <f>'Реестр бюджетных рисков'!A338</f>
        <v>19.3.1</v>
      </c>
      <c r="B332" s="14" t="str">
        <f>'Реестр бюджетных рисков'!F338</f>
        <v>Нарушение условий предоставления МБТ (показатель d1 раздела 4 приложения 2)</v>
      </c>
      <c r="C332" s="14" t="str">
        <f>'Реестр бюджетных рисков'!G338</f>
        <v>да</v>
      </c>
      <c r="D332" s="14" t="str">
        <f>'Реестр бюджетных рисков'!H338</f>
        <v>Х</v>
      </c>
      <c r="E332" s="14" t="str">
        <f>'Реестр бюджетных рисков'!I338</f>
        <v>Рост просроченной дебиторской задолженности по доходам федерального бюджета</v>
      </c>
      <c r="F332" s="24">
        <v>30</v>
      </c>
      <c r="G332" s="14">
        <f t="shared" si="13"/>
        <v>90</v>
      </c>
      <c r="H332" s="14" t="str">
        <f t="shared" si="12"/>
        <v>Высокая</v>
      </c>
    </row>
    <row r="333" spans="1:8" ht="31.5" x14ac:dyDescent="0.25">
      <c r="A333" s="31" t="str">
        <f>'Реестр бюджетных рисков'!A339</f>
        <v>19.3.2</v>
      </c>
      <c r="B333" s="14" t="str">
        <f>'Реестр бюджетных рисков'!F339</f>
        <v>Нарушение условий предоставления МБТ (показатель d1 раздела 4 приложения 2)</v>
      </c>
      <c r="C333" s="14" t="str">
        <f>'Реестр бюджетных рисков'!G339</f>
        <v>да</v>
      </c>
      <c r="D333" s="14" t="str">
        <f>'Реестр бюджетных рисков'!H339</f>
        <v>Х</v>
      </c>
      <c r="E333" s="14" t="str">
        <f>'Реестр бюджетных рисков'!I339</f>
        <v>Рост просроченной дебиторской задолженности по доходам федерального бюджета</v>
      </c>
      <c r="F333" s="24">
        <v>30</v>
      </c>
      <c r="G333" s="14">
        <f t="shared" si="13"/>
        <v>90</v>
      </c>
      <c r="H333" s="14" t="str">
        <f t="shared" si="12"/>
        <v>Высокая</v>
      </c>
    </row>
    <row r="334" spans="1:8" ht="47.25" x14ac:dyDescent="0.25">
      <c r="A334" s="31" t="str">
        <f>'Реестр бюджетных рисков'!A340</f>
        <v>20.1.1</v>
      </c>
      <c r="B334" s="14" t="str">
        <f>'Реестр бюджетных рисков'!F340</f>
        <v>Отклонение плановых и фактических показателей при кассовом планировании (показатель е4 раздела 4 приложения 2)</v>
      </c>
      <c r="C334" s="14" t="str">
        <f>'Реестр бюджетных рисков'!G340</f>
        <v>нет</v>
      </c>
      <c r="D334" s="14" t="str">
        <f>'Реестр бюджетных рисков'!H340</f>
        <v>Х</v>
      </c>
      <c r="E334" s="14" t="str">
        <f>'Реестр бюджетных рисков'!I340</f>
        <v>Недостаточная результативность использования бюджетных средств</v>
      </c>
      <c r="F334" s="24">
        <v>30</v>
      </c>
      <c r="G334" s="14">
        <f t="shared" si="13"/>
        <v>75</v>
      </c>
      <c r="H334" s="14" t="str">
        <f t="shared" si="12"/>
        <v>Высокая</v>
      </c>
    </row>
    <row r="335" spans="1:8" ht="47.25" x14ac:dyDescent="0.25">
      <c r="A335" s="31" t="str">
        <f>'Реестр бюджетных рисков'!A341</f>
        <v>20.1.2</v>
      </c>
      <c r="B335" s="14" t="str">
        <f>'Реестр бюджетных рисков'!F341</f>
        <v>Отклонение плановых и фактических показателей при кассовом планировании (показатель е4 раздела 4 приложения 2)</v>
      </c>
      <c r="C335" s="14" t="str">
        <f>'Реестр бюджетных рисков'!G341</f>
        <v>нет</v>
      </c>
      <c r="D335" s="14" t="str">
        <f>'Реестр бюджетных рисков'!H341</f>
        <v>Х</v>
      </c>
      <c r="E335" s="14" t="str">
        <f>'Реестр бюджетных рисков'!I341</f>
        <v>Недостаточная результативность использования бюджетных средств</v>
      </c>
      <c r="F335" s="24">
        <v>30</v>
      </c>
      <c r="G335" s="14">
        <f t="shared" si="13"/>
        <v>75</v>
      </c>
      <c r="H335" s="14" t="str">
        <f t="shared" si="12"/>
        <v>Высокая</v>
      </c>
    </row>
    <row r="336" spans="1:8" ht="15.75" x14ac:dyDescent="0.25">
      <c r="A336" s="31" t="str">
        <f>'Реестр бюджетных рисков'!A342</f>
        <v>20.1.3</v>
      </c>
      <c r="B336" s="14" t="str">
        <f>'Реестр бюджетных рисков'!F342</f>
        <v>Х</v>
      </c>
      <c r="C336" s="14" t="str">
        <f>'Реестр бюджетных рисков'!G342</f>
        <v>да</v>
      </c>
      <c r="D336" s="14" t="str">
        <f>'Реестр бюджетных рисков'!H342</f>
        <v>Х</v>
      </c>
      <c r="E336" s="14" t="str">
        <f>'Реестр бюджетных рисков'!I342</f>
        <v>Недостаточная результативность использования бюджетных средств</v>
      </c>
      <c r="F336" s="24">
        <v>30</v>
      </c>
      <c r="G336" s="14">
        <f t="shared" si="13"/>
        <v>60</v>
      </c>
      <c r="H336" s="14" t="str">
        <f t="shared" si="12"/>
        <v>Средняя</v>
      </c>
    </row>
    <row r="337" spans="1:8" ht="15.75" x14ac:dyDescent="0.25">
      <c r="A337" s="31" t="str">
        <f>'Реестр бюджетных рисков'!A343</f>
        <v>20.1.4</v>
      </c>
      <c r="B337" s="14" t="str">
        <f>'Реестр бюджетных рисков'!F343</f>
        <v>Х</v>
      </c>
      <c r="C337" s="14" t="str">
        <f>'Реестр бюджетных рисков'!G343</f>
        <v>да</v>
      </c>
      <c r="D337" s="14" t="str">
        <f>'Реестр бюджетных рисков'!H343</f>
        <v>Х</v>
      </c>
      <c r="E337" s="14" t="str">
        <f>'Реестр бюджетных рисков'!I343</f>
        <v>Недостаточная результативность использования бюджетных средств</v>
      </c>
      <c r="F337" s="24">
        <v>30</v>
      </c>
      <c r="G337" s="14">
        <f t="shared" si="13"/>
        <v>60</v>
      </c>
      <c r="H337" s="14" t="str">
        <f t="shared" si="12"/>
        <v>Средняя</v>
      </c>
    </row>
    <row r="338" spans="1:8" ht="31.5" x14ac:dyDescent="0.25">
      <c r="A338" s="31" t="str">
        <f>'Реестр бюджетных рисков'!A344</f>
        <v>20.2.1</v>
      </c>
      <c r="B338" s="14" t="str">
        <f>'Реестр бюджетных рисков'!F344</f>
        <v>Доля неиспользованных на конец года бюджетных ассигнований (показатель е5 раздела 4 приложения 2)</v>
      </c>
      <c r="C338" s="14" t="str">
        <f>'Реестр бюджетных рисков'!G344</f>
        <v>да</v>
      </c>
      <c r="D338" s="14" t="str">
        <f>'Реестр бюджетных рисков'!H344</f>
        <v>Х</v>
      </c>
      <c r="E338" s="14" t="str">
        <f>'Реестр бюджетных рисков'!I344</f>
        <v>Недостижение запланированных результатов использования бюджетных средств</v>
      </c>
      <c r="F338" s="24">
        <v>30</v>
      </c>
      <c r="G338" s="14">
        <f t="shared" si="13"/>
        <v>90</v>
      </c>
      <c r="H338" s="14" t="str">
        <f t="shared" si="12"/>
        <v>Высокая</v>
      </c>
    </row>
    <row r="339" spans="1:8" ht="63" x14ac:dyDescent="0.25">
      <c r="A339" s="31" t="str">
        <f>'Реестр бюджетных рисков'!A345</f>
        <v>20.2.2</v>
      </c>
      <c r="B339" s="14" t="str">
        <f>'Реестр бюджетных рисков'!F345</f>
        <v>Своевременность и качество подготовки и внесения правовых актов и документов, обеспечивающих предоставление и использование МБТ (показатель е6 раздела 4 приложения 2)</v>
      </c>
      <c r="C339" s="14" t="str">
        <f>'Реестр бюджетных рисков'!G345</f>
        <v>да</v>
      </c>
      <c r="D339" s="14" t="str">
        <f>'Реестр бюджетных рисков'!H345</f>
        <v>Х</v>
      </c>
      <c r="E339" s="14" t="str">
        <f>'Реестр бюджетных рисков'!I345</f>
        <v>Х</v>
      </c>
      <c r="F339" s="24">
        <v>0</v>
      </c>
      <c r="G339" s="14">
        <f t="shared" si="13"/>
        <v>60</v>
      </c>
      <c r="H339" s="14" t="str">
        <f t="shared" si="12"/>
        <v>Средняя</v>
      </c>
    </row>
    <row r="340" spans="1:8" ht="31.5" x14ac:dyDescent="0.25">
      <c r="A340" s="31" t="str">
        <f>'Реестр бюджетных рисков'!A346</f>
        <v>20.3.1</v>
      </c>
      <c r="B340" s="14" t="str">
        <f>'Реестр бюджетных рисков'!F346</f>
        <v>Нарушение условий предоставления МБТ (показатель d1 раздела 4 приложения 2)</v>
      </c>
      <c r="C340" s="14" t="str">
        <f>'Реестр бюджетных рисков'!G346</f>
        <v>да</v>
      </c>
      <c r="D340" s="14" t="str">
        <f>'Реестр бюджетных рисков'!H346</f>
        <v>Х</v>
      </c>
      <c r="E340" s="14" t="str">
        <f>'Реестр бюджетных рисков'!I346</f>
        <v>Недополучение доходов федерального бюджета</v>
      </c>
      <c r="F340" s="24">
        <v>30</v>
      </c>
      <c r="G340" s="14">
        <f t="shared" si="13"/>
        <v>90</v>
      </c>
      <c r="H340" s="14" t="str">
        <f t="shared" si="12"/>
        <v>Высокая</v>
      </c>
    </row>
    <row r="341" spans="1:8" ht="31.5" x14ac:dyDescent="0.25">
      <c r="A341" s="31" t="str">
        <f>'Реестр бюджетных рисков'!A347</f>
        <v>20.3.2</v>
      </c>
      <c r="B341" s="14" t="str">
        <f>'Реестр бюджетных рисков'!F347</f>
        <v>Нарушение условий предоставления МБТ (показатель d1 раздела 4 приложения 2)</v>
      </c>
      <c r="C341" s="14" t="str">
        <f>'Реестр бюджетных рисков'!G347</f>
        <v>да</v>
      </c>
      <c r="D341" s="14" t="str">
        <f>'Реестр бюджетных рисков'!H347</f>
        <v>Х</v>
      </c>
      <c r="E341" s="14" t="str">
        <f>'Реестр бюджетных рисков'!I347</f>
        <v>Недополучение доходов федерального бюджета</v>
      </c>
      <c r="F341" s="24">
        <v>30</v>
      </c>
      <c r="G341" s="14">
        <f t="shared" si="13"/>
        <v>90</v>
      </c>
      <c r="H341" s="14" t="str">
        <f t="shared" si="12"/>
        <v>Высокая</v>
      </c>
    </row>
    <row r="342" spans="1:8" ht="31.5" x14ac:dyDescent="0.25">
      <c r="A342" s="31" t="str">
        <f>'Реестр бюджетных рисков'!A348</f>
        <v>20.4.1</v>
      </c>
      <c r="B342" s="14" t="str">
        <f>'Реестр бюджетных рисков'!F348</f>
        <v>Нарушение условий предоставления МБТ (показатель d1 раздела 4 приложения 2)</v>
      </c>
      <c r="C342" s="14" t="str">
        <f>'Реестр бюджетных рисков'!G348</f>
        <v>да</v>
      </c>
      <c r="D342" s="14" t="str">
        <f>'Реестр бюджетных рисков'!H348</f>
        <v>Х</v>
      </c>
      <c r="E342" s="14" t="str">
        <f>'Реестр бюджетных рисков'!I348</f>
        <v>Рост просроченной дебиторской задолженности по доходам федерального бюджета</v>
      </c>
      <c r="F342" s="24">
        <v>30</v>
      </c>
      <c r="G342" s="14">
        <f t="shared" si="13"/>
        <v>90</v>
      </c>
      <c r="H342" s="14" t="str">
        <f t="shared" si="12"/>
        <v>Высокая</v>
      </c>
    </row>
    <row r="343" spans="1:8" ht="31.5" x14ac:dyDescent="0.25">
      <c r="A343" s="31" t="str">
        <f>'Реестр бюджетных рисков'!A349</f>
        <v>20.4.2</v>
      </c>
      <c r="B343" s="14" t="str">
        <f>'Реестр бюджетных рисков'!F349</f>
        <v>Нарушение условий предоставления МБТ (показатель d1 раздела 4 приложения 2)</v>
      </c>
      <c r="C343" s="14" t="str">
        <f>'Реестр бюджетных рисков'!G349</f>
        <v>да</v>
      </c>
      <c r="D343" s="14" t="str">
        <f>'Реестр бюджетных рисков'!H349</f>
        <v>Х</v>
      </c>
      <c r="E343" s="14" t="str">
        <f>'Реестр бюджетных рисков'!I349</f>
        <v>Рост просроченной дебиторской задолженности по доходам федерального бюджета</v>
      </c>
      <c r="F343" s="24">
        <v>30</v>
      </c>
      <c r="G343" s="14">
        <f t="shared" si="13"/>
        <v>90</v>
      </c>
      <c r="H343" s="14" t="str">
        <f t="shared" si="12"/>
        <v>Высокая</v>
      </c>
    </row>
    <row r="344" spans="1:8" ht="47.25" x14ac:dyDescent="0.25">
      <c r="A344" s="31" t="str">
        <f>'Реестр бюджетных рисков'!A350</f>
        <v>21.1.1</v>
      </c>
      <c r="B344" s="14" t="str">
        <f>'Реестр бюджетных рисков'!F350</f>
        <v>Нарушение порядка формирования и (или) финансового обеспечения государственного задания (показатель d3 раздела 5 приложения 2)</v>
      </c>
      <c r="C344" s="14" t="str">
        <f>'Реестр бюджетных рисков'!G350</f>
        <v>да</v>
      </c>
      <c r="D344" s="14" t="str">
        <f>'Реестр бюджетных рисков'!H350</f>
        <v>Наложение административного штрафа на должностных лиц в размере 10-30 тыс. рублей (ст. 15.15.15 КоАП)</v>
      </c>
      <c r="E344" s="14" t="str">
        <f>'Реестр бюджетных рисков'!I350</f>
        <v>Недостаточная результативность использования бюджетных средств</v>
      </c>
      <c r="F344" s="24">
        <v>30</v>
      </c>
      <c r="G344" s="14">
        <f t="shared" si="13"/>
        <v>100</v>
      </c>
      <c r="H344" s="14" t="str">
        <f t="shared" si="12"/>
        <v>Высокая</v>
      </c>
    </row>
    <row r="345" spans="1:8" ht="15.75" x14ac:dyDescent="0.25">
      <c r="A345" s="31" t="str">
        <f>'Реестр бюджетных рисков'!A351</f>
        <v>21.1.2</v>
      </c>
      <c r="B345" s="14" t="str">
        <f>'Реестр бюджетных рисков'!F351</f>
        <v>Х</v>
      </c>
      <c r="C345" s="14" t="str">
        <f>'Реестр бюджетных рисков'!G351</f>
        <v>да</v>
      </c>
      <c r="D345" s="14" t="str">
        <f>'Реестр бюджетных рисков'!H351</f>
        <v>Х</v>
      </c>
      <c r="E345" s="14" t="str">
        <f>'Реестр бюджетных рисков'!I351</f>
        <v>Несвоевременное формирование ОБАС</v>
      </c>
      <c r="F345" s="24">
        <v>10</v>
      </c>
      <c r="G345" s="14">
        <f t="shared" si="13"/>
        <v>40</v>
      </c>
      <c r="H345" s="14" t="str">
        <f t="shared" si="12"/>
        <v>Низкая</v>
      </c>
    </row>
    <row r="346" spans="1:8" ht="47.25" x14ac:dyDescent="0.25">
      <c r="A346" s="31" t="str">
        <f>'Реестр бюджетных рисков'!A352</f>
        <v>21.2.1</v>
      </c>
      <c r="B346" s="14" t="str">
        <f>'Реестр бюджетных рисков'!F352</f>
        <v>Нарушение порядка формирования и (или) финансового обеспечения государственного задания (показатель d3 раздела 5 приложения 2)</v>
      </c>
      <c r="C346" s="14" t="str">
        <f>'Реестр бюджетных рисков'!G352</f>
        <v>да</v>
      </c>
      <c r="D346" s="14" t="str">
        <f>'Реестр бюджетных рисков'!H352</f>
        <v>Наложение административного штрафа на должностных лиц в размере 10-30 тыс. рублей (ст. 15.15.15 КоАП)</v>
      </c>
      <c r="E346" s="14" t="str">
        <f>'Реестр бюджетных рисков'!I352</f>
        <v>Недостаточная результативность использования бюджетных средств</v>
      </c>
      <c r="F346" s="24">
        <v>30</v>
      </c>
      <c r="G346" s="14">
        <f t="shared" si="13"/>
        <v>100</v>
      </c>
      <c r="H346" s="14" t="str">
        <f t="shared" si="12"/>
        <v>Высокая</v>
      </c>
    </row>
    <row r="347" spans="1:8" ht="15.75" x14ac:dyDescent="0.25">
      <c r="A347" s="31" t="str">
        <f>'Реестр бюджетных рисков'!A353</f>
        <v>21.2.2</v>
      </c>
      <c r="B347" s="14" t="str">
        <f>'Реестр бюджетных рисков'!F353</f>
        <v>Х</v>
      </c>
      <c r="C347" s="14" t="str">
        <f>'Реестр бюджетных рисков'!G353</f>
        <v>да</v>
      </c>
      <c r="D347" s="14" t="str">
        <f>'Реестр бюджетных рисков'!H353</f>
        <v>Х</v>
      </c>
      <c r="E347" s="14" t="str">
        <f>'Реестр бюджетных рисков'!I353</f>
        <v>Несвоевременное формирование ОБАС</v>
      </c>
      <c r="F347" s="24">
        <v>10</v>
      </c>
      <c r="G347" s="14">
        <f t="shared" si="13"/>
        <v>40</v>
      </c>
      <c r="H347" s="14" t="str">
        <f t="shared" si="12"/>
        <v>Низкая</v>
      </c>
    </row>
    <row r="348" spans="1:8" ht="15.75" x14ac:dyDescent="0.25">
      <c r="A348" s="31" t="str">
        <f>'Реестр бюджетных рисков'!A354</f>
        <v>21.3.1</v>
      </c>
      <c r="B348" s="14" t="str">
        <f>'Реестр бюджетных рисков'!F354</f>
        <v>Х</v>
      </c>
      <c r="C348" s="14" t="str">
        <f>'Реестр бюджетных рисков'!G354</f>
        <v>да</v>
      </c>
      <c r="D348" s="14" t="str">
        <f>'Реестр бюджетных рисков'!H354</f>
        <v>Х</v>
      </c>
      <c r="E348" s="14" t="str">
        <f>'Реестр бюджетных рисков'!I354</f>
        <v>Несвоевременное формирование ОБАС</v>
      </c>
      <c r="F348" s="24">
        <v>10</v>
      </c>
      <c r="G348" s="14">
        <f t="shared" si="13"/>
        <v>40</v>
      </c>
      <c r="H348" s="14" t="str">
        <f t="shared" si="12"/>
        <v>Низкая</v>
      </c>
    </row>
    <row r="349" spans="1:8" ht="47.25" x14ac:dyDescent="0.25">
      <c r="A349" s="31" t="str">
        <f>'Реестр бюджетных рисков'!A355</f>
        <v>21.3.2</v>
      </c>
      <c r="B349" s="14" t="str">
        <f>'Реестр бюджетных рисков'!F355</f>
        <v>Нарушение порядка формирования и (или) финансового обеспечения государственного задания (показатель d3 раздела 5 приложения 2)</v>
      </c>
      <c r="C349" s="14" t="str">
        <f>'Реестр бюджетных рисков'!G355</f>
        <v>да</v>
      </c>
      <c r="D349" s="14" t="str">
        <f>'Реестр бюджетных рисков'!H355</f>
        <v>Наложение административного штрафа на должностных лиц в размере 10-30 тыс. рублей (ст. 15.15.15 КоАП)</v>
      </c>
      <c r="E349" s="14" t="str">
        <f>'Реестр бюджетных рисков'!I355</f>
        <v>Некорректное формирование ОБАС</v>
      </c>
      <c r="F349" s="24">
        <v>10</v>
      </c>
      <c r="G349" s="14">
        <f t="shared" si="13"/>
        <v>80</v>
      </c>
      <c r="H349" s="14" t="str">
        <f t="shared" si="12"/>
        <v>Средняя</v>
      </c>
    </row>
    <row r="350" spans="1:8" ht="94.5" x14ac:dyDescent="0.25">
      <c r="A350" s="31" t="str">
        <f>'Реестр бюджетных рисков'!A356</f>
        <v>21.3.3</v>
      </c>
      <c r="B350" s="14" t="str">
        <f>'Реестр бюджетных рисков'!F356</f>
        <v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задания на оказание государственных услуг (выполнение работ) (показатель е11 раздела 5 приложения 2)</v>
      </c>
      <c r="C350" s="14" t="str">
        <f>'Реестр бюджетных рисков'!G356</f>
        <v>да</v>
      </c>
      <c r="D350" s="14" t="str">
        <f>'Реестр бюджетных рисков'!H356</f>
        <v>Наложение административного штрафа на должностных лиц в размере 10-30 тыс. рублей (ст. 15.15.15 КоАП)</v>
      </c>
      <c r="E350" s="14" t="str">
        <f>'Реестр бюджетных рисков'!I356</f>
        <v>Недостаточная результативность использования бюджетных средств</v>
      </c>
      <c r="F350" s="24">
        <v>30</v>
      </c>
      <c r="G350" s="14">
        <f t="shared" si="13"/>
        <v>100</v>
      </c>
      <c r="H350" s="14" t="str">
        <f t="shared" si="12"/>
        <v>Высокая</v>
      </c>
    </row>
    <row r="351" spans="1:8" ht="47.25" x14ac:dyDescent="0.25">
      <c r="A351" s="31" t="str">
        <f>'Реестр бюджетных рисков'!A357</f>
        <v>21.3.4</v>
      </c>
      <c r="B351" s="14" t="str">
        <f>'Реестр бюджетных рисков'!F357</f>
        <v>Нарушение порядка формирования и (или) финансового обеспечения государственного задания (показатель d3 раздела 5 приложения 2)</v>
      </c>
      <c r="C351" s="14" t="str">
        <f>'Реестр бюджетных рисков'!G357</f>
        <v>да</v>
      </c>
      <c r="D351" s="14" t="str">
        <f>'Реестр бюджетных рисков'!H357</f>
        <v>Наложение административного штрафа на должностных лиц в размере 10-30 тыс. рублей (ст. 15.15.15 КоАП)</v>
      </c>
      <c r="E351" s="14" t="str">
        <f>'Реестр бюджетных рисков'!I357</f>
        <v>Недостаточная результативность использования бюджетных средств</v>
      </c>
      <c r="F351" s="24">
        <v>30</v>
      </c>
      <c r="G351" s="14">
        <f t="shared" si="13"/>
        <v>100</v>
      </c>
      <c r="H351" s="14" t="str">
        <f t="shared" si="12"/>
        <v>Высокая</v>
      </c>
    </row>
    <row r="352" spans="1:8" ht="94.5" x14ac:dyDescent="0.25">
      <c r="A352" s="31" t="str">
        <f>'Реестр бюджетных рисков'!A358</f>
        <v>21.4.1</v>
      </c>
      <c r="B352" s="14" t="str">
        <f>'Реестр бюджетных рисков'!F358</f>
        <v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задания на оказание государственных услуг (выполнение работ) (показатель е11 раздела 5 приложения 2)</v>
      </c>
      <c r="C352" s="14" t="str">
        <f>'Реестр бюджетных рисков'!G358</f>
        <v>да</v>
      </c>
      <c r="D352" s="14" t="str">
        <f>'Реестр бюджетных рисков'!H358</f>
        <v>Х</v>
      </c>
      <c r="E352" s="14" t="str">
        <f>'Реестр бюджетных рисков'!I358</f>
        <v>Рост объемов недоиспользованных бюджетных ассигнований</v>
      </c>
      <c r="F352" s="24">
        <v>30</v>
      </c>
      <c r="G352" s="14">
        <f t="shared" si="13"/>
        <v>90</v>
      </c>
      <c r="H352" s="14" t="str">
        <f t="shared" si="12"/>
        <v>Высокая</v>
      </c>
    </row>
    <row r="353" spans="1:8" ht="47.25" x14ac:dyDescent="0.25">
      <c r="A353" s="31" t="str">
        <f>'Реестр бюджетных рисков'!A359</f>
        <v>21.4.2</v>
      </c>
      <c r="B353" s="14" t="str">
        <f>'Реестр бюджетных рисков'!F359</f>
        <v>Нарушение порядка формирования и (или) финансового обеспечения государственного задания (показатель d3 раздела 5 приложения 2)</v>
      </c>
      <c r="C353" s="14" t="str">
        <f>'Реестр бюджетных рисков'!G359</f>
        <v>да</v>
      </c>
      <c r="D353" s="14" t="str">
        <f>'Реестр бюджетных рисков'!H359</f>
        <v>Наложение административного штрафа на должностных лиц в размере 10-30 тыс. рублей (ст. 15.15.15 КоАП)</v>
      </c>
      <c r="E353" s="14" t="str">
        <f>'Реестр бюджетных рисков'!I359</f>
        <v>Недостаточная результативность использования бюджетных средств</v>
      </c>
      <c r="F353" s="24">
        <v>30</v>
      </c>
      <c r="G353" s="14">
        <f t="shared" si="13"/>
        <v>100</v>
      </c>
      <c r="H353" s="14" t="str">
        <f t="shared" si="12"/>
        <v>Высокая</v>
      </c>
    </row>
    <row r="354" spans="1:8" ht="47.25" x14ac:dyDescent="0.25">
      <c r="A354" s="31" t="str">
        <f>'Реестр бюджетных рисков'!A360</f>
        <v>21.4.3</v>
      </c>
      <c r="B354" s="14" t="str">
        <f>'Реестр бюджетных рисков'!F360</f>
        <v>Нарушение порядка формирования и (или) финансового обеспечения государственного задания (показатель d3 раздела 5 приложения 2)</v>
      </c>
      <c r="C354" s="14" t="str">
        <f>'Реестр бюджетных рисков'!G360</f>
        <v>да</v>
      </c>
      <c r="D354" s="14" t="str">
        <f>'Реестр бюджетных рисков'!H360</f>
        <v>Наложение административного штрафа на должностных лиц в размере 10-30 тыс. рублей (ст. 15.15.15 КоАП)</v>
      </c>
      <c r="E354" s="14" t="str">
        <f>'Реестр бюджетных рисков'!I360</f>
        <v>Х</v>
      </c>
      <c r="F354" s="24">
        <v>0</v>
      </c>
      <c r="G354" s="14">
        <f t="shared" si="13"/>
        <v>70</v>
      </c>
      <c r="H354" s="14" t="str">
        <f t="shared" si="12"/>
        <v>Средняя</v>
      </c>
    </row>
    <row r="355" spans="1:8" ht="31.5" x14ac:dyDescent="0.25">
      <c r="A355" s="31" t="str">
        <f>'Реестр бюджетных рисков'!A361</f>
        <v>21.5.1</v>
      </c>
      <c r="B355" s="14" t="str">
        <f>'Реестр бюджетных рисков'!F361</f>
        <v>Доля неиспользованных на конец года бюджетных ассигнований (показатель е6 раздела 5 приложения 2)</v>
      </c>
      <c r="C355" s="14" t="str">
        <f>'Реестр бюджетных рисков'!G361</f>
        <v>да</v>
      </c>
      <c r="D355" s="14" t="str">
        <f>'Реестр бюджетных рисков'!H361</f>
        <v>Х</v>
      </c>
      <c r="E355" s="14" t="str">
        <f>'Реестр бюджетных рисков'!I361</f>
        <v>Увеличение объемов возвратов неиспользованных бюджетных средств</v>
      </c>
      <c r="F355" s="24">
        <v>30</v>
      </c>
      <c r="G355" s="14">
        <f t="shared" si="13"/>
        <v>90</v>
      </c>
      <c r="H355" s="14" t="str">
        <f t="shared" si="12"/>
        <v>Высокая</v>
      </c>
    </row>
    <row r="356" spans="1:8" ht="47.25" x14ac:dyDescent="0.25">
      <c r="A356" s="31" t="str">
        <f>'Реестр бюджетных рисков'!A362</f>
        <v>21.5.2</v>
      </c>
      <c r="B356" s="14" t="str">
        <f>'Реестр бюджетных рисков'!F362</f>
        <v>Нарушение порядка формирования и (или) финансового обеспечения государственного задания (показатель d3 раздела 5 приложения 2)</v>
      </c>
      <c r="C356" s="14" t="str">
        <f>'Реестр бюджетных рисков'!G362</f>
        <v>да</v>
      </c>
      <c r="D356" s="14" t="str">
        <f>'Реестр бюджетных рисков'!H362</f>
        <v>Х</v>
      </c>
      <c r="E356" s="14" t="str">
        <f>'Реестр бюджетных рисков'!I362</f>
        <v>Недостаточная результативность использования бюджетных средств</v>
      </c>
      <c r="F356" s="24">
        <v>30</v>
      </c>
      <c r="G356" s="14">
        <f t="shared" si="13"/>
        <v>90</v>
      </c>
      <c r="H356" s="14" t="str">
        <f t="shared" si="12"/>
        <v>Высокая</v>
      </c>
    </row>
    <row r="357" spans="1:8" ht="78.75" x14ac:dyDescent="0.25">
      <c r="A357" s="31" t="str">
        <f>'Реестр бюджетных рисков'!A363</f>
        <v>21.6.1</v>
      </c>
      <c r="B357" s="14" t="str">
        <f>'Реестр бюджетных рисков'!F363</f>
        <v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 (показатель е5 раздела 5 приложения 2)</v>
      </c>
      <c r="C357" s="14" t="str">
        <f>'Реестр бюджетных рисков'!G363</f>
        <v>да</v>
      </c>
      <c r="D357" s="14" t="str">
        <f>'Реестр бюджетных рисков'!H363</f>
        <v>Наложение административного штрафа на должностных лиц в размере 10-30 тыс. рублей (ст. 15.15.15 КоАП)</v>
      </c>
      <c r="E357" s="14" t="str">
        <f>'Реестр бюджетных рисков'!I363</f>
        <v>Недостаточная результативность использования бюджетных средств</v>
      </c>
      <c r="F357" s="24">
        <v>30</v>
      </c>
      <c r="G357" s="14">
        <f t="shared" si="13"/>
        <v>100</v>
      </c>
      <c r="H357" s="14" t="str">
        <f t="shared" si="12"/>
        <v>Высокая</v>
      </c>
    </row>
    <row r="358" spans="1:8" ht="78.75" x14ac:dyDescent="0.25">
      <c r="A358" s="31" t="str">
        <f>'Реестр бюджетных рисков'!A364</f>
        <v>21.6.2</v>
      </c>
      <c r="B358" s="14" t="str">
        <f>'Реестр бюджетных рисков'!F364</f>
        <v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 (показатель е5 раздела 5 приложения 2)</v>
      </c>
      <c r="C358" s="14" t="str">
        <f>'Реестр бюджетных рисков'!G364</f>
        <v>да</v>
      </c>
      <c r="D358" s="14" t="str">
        <f>'Реестр бюджетных рисков'!H364</f>
        <v>Х</v>
      </c>
      <c r="E358" s="14" t="str">
        <f>'Реестр бюджетных рисков'!I364</f>
        <v>Недостаточная результативность использования бюджетных средств</v>
      </c>
      <c r="F358" s="24">
        <v>30</v>
      </c>
      <c r="G358" s="14">
        <f t="shared" si="13"/>
        <v>90</v>
      </c>
      <c r="H358" s="14" t="str">
        <f t="shared" si="12"/>
        <v>Высокая</v>
      </c>
    </row>
    <row r="359" spans="1:8" ht="15.75" x14ac:dyDescent="0.25">
      <c r="A359" s="31" t="str">
        <f>'Реестр бюджетных рисков'!A365</f>
        <v>21.6.3</v>
      </c>
      <c r="B359" s="14" t="str">
        <f>'Реестр бюджетных рисков'!F365</f>
        <v>Х</v>
      </c>
      <c r="C359" s="14" t="str">
        <f>'Реестр бюджетных рисков'!G365</f>
        <v>да</v>
      </c>
      <c r="D359" s="14" t="str">
        <f>'Реестр бюджетных рисков'!H365</f>
        <v>Х</v>
      </c>
      <c r="E359" s="14" t="str">
        <f>'Реестр бюджетных рисков'!I365</f>
        <v>Недостаточная результативность использования бюджетных средств</v>
      </c>
      <c r="F359" s="24">
        <v>30</v>
      </c>
      <c r="G359" s="14">
        <f t="shared" si="13"/>
        <v>60</v>
      </c>
      <c r="H359" s="14" t="str">
        <f t="shared" si="12"/>
        <v>Средняя</v>
      </c>
    </row>
    <row r="360" spans="1:8" ht="15.75" x14ac:dyDescent="0.25">
      <c r="A360" s="31" t="str">
        <f>'Реестр бюджетных рисков'!A366</f>
        <v>21.6.4</v>
      </c>
      <c r="B360" s="14" t="str">
        <f>'Реестр бюджетных рисков'!F366</f>
        <v>Х</v>
      </c>
      <c r="C360" s="14" t="str">
        <f>'Реестр бюджетных рисков'!G366</f>
        <v>да</v>
      </c>
      <c r="D360" s="14" t="str">
        <f>'Реестр бюджетных рисков'!H366</f>
        <v>Х</v>
      </c>
      <c r="E360" s="14" t="str">
        <f>'Реестр бюджетных рисков'!I366</f>
        <v>Недостаточная результативность использования бюджетных средств</v>
      </c>
      <c r="F360" s="24">
        <v>30</v>
      </c>
      <c r="G360" s="14">
        <f t="shared" si="13"/>
        <v>60</v>
      </c>
      <c r="H360" s="14" t="str">
        <f t="shared" si="12"/>
        <v>Средняя</v>
      </c>
    </row>
    <row r="361" spans="1:8" ht="31.5" x14ac:dyDescent="0.25">
      <c r="A361" s="31" t="str">
        <f>'Реестр бюджетных рисков'!A367</f>
        <v>21.7.1</v>
      </c>
      <c r="B361" s="14" t="str">
        <f>'Реестр бюджетных рисков'!F367</f>
        <v>Доля неиспользованных на конец года бюджетных ассигнований (показатель е6 раздела 5 приложения 2)</v>
      </c>
      <c r="C361" s="14" t="str">
        <f>'Реестр бюджетных рисков'!G367</f>
        <v>да</v>
      </c>
      <c r="D361" s="14" t="str">
        <f>'Реестр бюджетных рисков'!H367</f>
        <v>Х</v>
      </c>
      <c r="E361" s="14" t="str">
        <f>'Реестр бюджетных рисков'!I367</f>
        <v>Недостаточная результативность использования бюджетных средств</v>
      </c>
      <c r="F361" s="24">
        <v>30</v>
      </c>
      <c r="G361" s="14">
        <f t="shared" si="13"/>
        <v>90</v>
      </c>
      <c r="H361" s="14" t="str">
        <f t="shared" si="12"/>
        <v>Высокая</v>
      </c>
    </row>
    <row r="362" spans="1:8" ht="47.25" x14ac:dyDescent="0.25">
      <c r="A362" s="31" t="str">
        <f>'Реестр бюджетных рисков'!A368</f>
        <v>21.7.2</v>
      </c>
      <c r="B362" s="14" t="str">
        <f>'Реестр бюджетных рисков'!F368</f>
        <v>Невыполнение государственного задания учреждениями, подведомственными главному администратору (показатель d4 раздела 5 приложения 2)</v>
      </c>
      <c r="C362" s="14" t="str">
        <f>'Реестр бюджетных рисков'!G368</f>
        <v>да</v>
      </c>
      <c r="D362" s="14" t="str">
        <f>'Реестр бюджетных рисков'!H368</f>
        <v>Х</v>
      </c>
      <c r="E362" s="14" t="str">
        <f>'Реестр бюджетных рисков'!I368</f>
        <v>Х</v>
      </c>
      <c r="F362" s="24">
        <v>0</v>
      </c>
      <c r="G362" s="14">
        <f t="shared" si="13"/>
        <v>60</v>
      </c>
      <c r="H362" s="14" t="str">
        <f t="shared" si="12"/>
        <v>Средняя</v>
      </c>
    </row>
    <row r="363" spans="1:8" ht="31.5" x14ac:dyDescent="0.25">
      <c r="A363" s="31" t="str">
        <f>'Реестр бюджетных рисков'!A369</f>
        <v>21.8.1</v>
      </c>
      <c r="B363" s="14" t="str">
        <f>'Реестр бюджетных рисков'!F369</f>
        <v>Х</v>
      </c>
      <c r="C363" s="14" t="str">
        <f>'Реестр бюджетных рисков'!G369</f>
        <v>да</v>
      </c>
      <c r="D363" s="14" t="str">
        <f>'Реестр бюджетных рисков'!H369</f>
        <v>Х</v>
      </c>
      <c r="E363" s="14" t="str">
        <f>'Реестр бюджетных рисков'!I369</f>
        <v>Рост просроченной дебиторской задолженности по доходам федерального бюджета</v>
      </c>
      <c r="F363" s="24">
        <v>30</v>
      </c>
      <c r="G363" s="14">
        <f t="shared" si="13"/>
        <v>60</v>
      </c>
      <c r="H363" s="14" t="str">
        <f t="shared" si="12"/>
        <v>Средняя</v>
      </c>
    </row>
    <row r="364" spans="1:8" ht="15.75" x14ac:dyDescent="0.25">
      <c r="A364" s="31" t="str">
        <f>'Реестр бюджетных рисков'!A370</f>
        <v>21.9.1</v>
      </c>
      <c r="B364" s="14" t="str">
        <f>'Реестр бюджетных рисков'!F370</f>
        <v>Х</v>
      </c>
      <c r="C364" s="14" t="str">
        <f>'Реестр бюджетных рисков'!G370</f>
        <v>да</v>
      </c>
      <c r="D364" s="14" t="str">
        <f>'Реестр бюджетных рисков'!H370</f>
        <v>Х</v>
      </c>
      <c r="E364" s="14" t="str">
        <f>'Реестр бюджетных рисков'!I370</f>
        <v>Х</v>
      </c>
      <c r="F364" s="24">
        <v>0</v>
      </c>
      <c r="G364" s="14">
        <f t="shared" si="13"/>
        <v>30</v>
      </c>
      <c r="H364" s="14" t="str">
        <f t="shared" si="12"/>
        <v>Низкая</v>
      </c>
    </row>
    <row r="365" spans="1:8" ht="31.5" x14ac:dyDescent="0.25">
      <c r="A365" s="14" t="str">
        <f>'Реестр бюджетных рисков'!A371</f>
        <v>22.1.1</v>
      </c>
      <c r="B365" s="14" t="str">
        <f>'Реестр бюджетных рисков'!F371</f>
        <v>Нарушение правил, условий предоставления субсидий (показатель d2 раздела 5 приложения 2)</v>
      </c>
      <c r="C365" s="14" t="str">
        <f>'Реестр бюджетных рисков'!G371</f>
        <v>да</v>
      </c>
      <c r="D365" s="14" t="str">
        <f>'Реестр бюджетных рисков'!H371</f>
        <v>Наложение административного штрафа на должностных лиц в размере 10-30 тыс. рублей или дисквалификация на 1-2 года (ч. 1 ст. 15.15.5 КоАП)</v>
      </c>
      <c r="E365" s="14" t="str">
        <f>'Реестр бюджетных рисков'!I371</f>
        <v>Недостаточное обеспечение результативности, адресности и целевого характера использования бюджетных средств</v>
      </c>
      <c r="F365" s="4">
        <v>30</v>
      </c>
      <c r="G365" s="14">
        <f t="shared" si="13"/>
        <v>100</v>
      </c>
      <c r="H365" s="14" t="str">
        <f t="shared" ref="H365:H409" si="14">IF((SUM(IF(B365="Х",0,30),IF(C365="Х",0,30),IF(D365="Х",0,10),IF(E365="Х",0,F365)))&lt;=40,"Низкая",IF((SUM(IF(B365="Х",0,30),IF(C365="Х",0,30),IF(D365="Х",0,10),IF(E365="Х",0,F365)))&gt;=90,"Высокая","Средняя"))</f>
        <v>Высокая</v>
      </c>
    </row>
    <row r="366" spans="1:8" ht="31.5" x14ac:dyDescent="0.25">
      <c r="A366" s="14" t="str">
        <f>'Реестр бюджетных рисков'!A372</f>
        <v>22.2.1</v>
      </c>
      <c r="B366" s="14" t="str">
        <f>'Реестр бюджетных рисков'!F372</f>
        <v>Нарушение правил, условий предоставления субсидий (показатель d2 раздела 5 приложения 2)</v>
      </c>
      <c r="C366" s="14" t="str">
        <f>'Реестр бюджетных рисков'!G372</f>
        <v>да</v>
      </c>
      <c r="D366" s="14" t="str">
        <f>'Реестр бюджетных рисков'!H372</f>
        <v>Наложение административного штрафа на должностных лиц в размере 10-30 тыс. рублей или дисквалификация на 1-2 года (ч. 1 ст. 15.15.5 КоАП)</v>
      </c>
      <c r="E366" s="14" t="str">
        <f>'Реестр бюджетных рисков'!I372</f>
        <v>Х</v>
      </c>
      <c r="F366" s="4">
        <v>0</v>
      </c>
      <c r="G366" s="14">
        <f t="shared" si="13"/>
        <v>70</v>
      </c>
      <c r="H366" s="14" t="str">
        <f t="shared" si="14"/>
        <v>Средняя</v>
      </c>
    </row>
    <row r="367" spans="1:8" ht="31.5" x14ac:dyDescent="0.25">
      <c r="A367" s="14" t="str">
        <f>'Реестр бюджетных рисков'!A373</f>
        <v>22.3.1</v>
      </c>
      <c r="B367" s="14" t="str">
        <f>'Реестр бюджетных рисков'!F373</f>
        <v>Нарушение правил, условий предоставления субсидий (показатель d2 раздела 5 приложения 2)</v>
      </c>
      <c r="C367" s="14" t="str">
        <f>'Реестр бюджетных рисков'!G373</f>
        <v>да</v>
      </c>
      <c r="D367" s="14" t="str">
        <f>'Реестр бюджетных рисков'!H373</f>
        <v>Х</v>
      </c>
      <c r="E367" s="14" t="str">
        <f>'Реестр бюджетных рисков'!I373</f>
        <v>Недостаточная результативность использования бюджетных средств</v>
      </c>
      <c r="F367" s="4">
        <v>30</v>
      </c>
      <c r="G367" s="14">
        <f t="shared" si="13"/>
        <v>90</v>
      </c>
      <c r="H367" s="14" t="str">
        <f t="shared" si="14"/>
        <v>Высокая</v>
      </c>
    </row>
    <row r="368" spans="1:8" ht="47.25" x14ac:dyDescent="0.25">
      <c r="A368" s="14" t="str">
        <f>'Реестр бюджетных рисков'!A374</f>
        <v>22.4.1</v>
      </c>
      <c r="B368" s="14" t="str">
        <f>'Реестр бюджетных рисков'!F374</f>
        <v>Отклонение плановых и фактических показателей при кассовом планировании (показатель е4 раздела 5 приложения 2)</v>
      </c>
      <c r="C368" s="14" t="str">
        <f>'Реестр бюджетных рисков'!G374</f>
        <v>да</v>
      </c>
      <c r="D368" s="14" t="str">
        <f>'Реестр бюджетных рисков'!H374</f>
        <v>Х</v>
      </c>
      <c r="E368" s="14" t="str">
        <f>'Реестр бюджетных рисков'!I374</f>
        <v xml:space="preserve">Необеспечение своевременного кассового исполнения </v>
      </c>
      <c r="F368" s="4">
        <v>10</v>
      </c>
      <c r="G368" s="14">
        <f t="shared" si="13"/>
        <v>70</v>
      </c>
      <c r="H368" s="14" t="str">
        <f t="shared" si="14"/>
        <v>Средняя</v>
      </c>
    </row>
    <row r="369" spans="1:8" ht="47.25" x14ac:dyDescent="0.25">
      <c r="A369" s="14" t="str">
        <f>'Реестр бюджетных рисков'!A375</f>
        <v>22.4.2</v>
      </c>
      <c r="B369" s="14" t="str">
        <f>'Реестр бюджетных рисков'!F375</f>
        <v>Отклонение плановых и фактических показателей при кассовом планировании (показатель е4 раздела 5 приложения 2)</v>
      </c>
      <c r="C369" s="14" t="str">
        <f>'Реестр бюджетных рисков'!G375</f>
        <v>да</v>
      </c>
      <c r="D369" s="14" t="str">
        <f>'Реестр бюджетных рисков'!H375</f>
        <v>Х</v>
      </c>
      <c r="E369" s="14" t="str">
        <f>'Реестр бюджетных рисков'!I375</f>
        <v xml:space="preserve">Необеспечение своевременного кассового исполнения </v>
      </c>
      <c r="F369" s="4">
        <v>10</v>
      </c>
      <c r="G369" s="14">
        <f t="shared" si="13"/>
        <v>70</v>
      </c>
      <c r="H369" s="14" t="str">
        <f t="shared" si="14"/>
        <v>Средняя</v>
      </c>
    </row>
    <row r="370" spans="1:8" ht="47.25" x14ac:dyDescent="0.25">
      <c r="A370" s="14" t="str">
        <f>'Реестр бюджетных рисков'!A376</f>
        <v>22.5.1</v>
      </c>
      <c r="B370" s="14" t="str">
        <f>'Реестр бюджетных рисков'!F376</f>
        <v>Отклонение плановых и фактических показателей при кассовом планировании (показатель е4 раздела 5 приложения 2)</v>
      </c>
      <c r="C370" s="14" t="str">
        <f>'Реестр бюджетных рисков'!G376</f>
        <v>да</v>
      </c>
      <c r="D370" s="14" t="str">
        <f>'Реестр бюджетных рисков'!H376</f>
        <v>Наложение административного штрафа на должностных лиц в размере 10-30 тыс. рублей или дисквалификация на 1-2 года (ч. 1 ст. 15.15.5 КоАП)</v>
      </c>
      <c r="E370" s="14" t="str">
        <f>'Реестр бюджетных рисков'!I376</f>
        <v>Недостаточная результативность использования бюджетных средств</v>
      </c>
      <c r="F370" s="4">
        <v>30</v>
      </c>
      <c r="G370" s="14">
        <f t="shared" si="13"/>
        <v>100</v>
      </c>
      <c r="H370" s="14" t="str">
        <f t="shared" si="14"/>
        <v>Высокая</v>
      </c>
    </row>
    <row r="371" spans="1:8" ht="47.25" x14ac:dyDescent="0.25">
      <c r="A371" s="14" t="str">
        <f>'Реестр бюджетных рисков'!A377</f>
        <v>22.5.2</v>
      </c>
      <c r="B371" s="14" t="str">
        <f>'Реестр бюджетных рисков'!F377</f>
        <v>Отклонение плановых и фактических показателей при кассовом планировании (показатель е4 раздела 5 приложения 2)</v>
      </c>
      <c r="C371" s="14" t="str">
        <f>'Реестр бюджетных рисков'!G377</f>
        <v>да</v>
      </c>
      <c r="D371" s="14" t="str">
        <f>'Реестр бюджетных рисков'!H377</f>
        <v>Х</v>
      </c>
      <c r="E371" s="14" t="str">
        <f>'Реестр бюджетных рисков'!I377</f>
        <v>Недостаточная результативность использования бюджетных средств</v>
      </c>
      <c r="F371" s="4">
        <v>30</v>
      </c>
      <c r="G371" s="14">
        <f t="shared" si="13"/>
        <v>90</v>
      </c>
      <c r="H371" s="14" t="str">
        <f t="shared" si="14"/>
        <v>Высокая</v>
      </c>
    </row>
    <row r="372" spans="1:8" ht="15.75" x14ac:dyDescent="0.25">
      <c r="A372" s="14" t="str">
        <f>'Реестр бюджетных рисков'!A378</f>
        <v>22.5.3</v>
      </c>
      <c r="B372" s="14" t="str">
        <f>'Реестр бюджетных рисков'!F378</f>
        <v>Х</v>
      </c>
      <c r="C372" s="14" t="str">
        <f>'Реестр бюджетных рисков'!G378</f>
        <v>да</v>
      </c>
      <c r="D372" s="14" t="str">
        <f>'Реестр бюджетных рисков'!H378</f>
        <v>Х</v>
      </c>
      <c r="E372" s="14" t="str">
        <f>'Реестр бюджетных рисков'!I378</f>
        <v>Недостаточная результативность использования бюджетных средств</v>
      </c>
      <c r="F372" s="4">
        <v>30</v>
      </c>
      <c r="G372" s="14">
        <f t="shared" si="13"/>
        <v>60</v>
      </c>
      <c r="H372" s="14" t="str">
        <f t="shared" si="14"/>
        <v>Средняя</v>
      </c>
    </row>
    <row r="373" spans="1:8" ht="15.75" x14ac:dyDescent="0.25">
      <c r="A373" s="14" t="str">
        <f>'Реестр бюджетных рисков'!A379</f>
        <v>22.5.4</v>
      </c>
      <c r="B373" s="14" t="str">
        <f>'Реестр бюджетных рисков'!F379</f>
        <v>Х</v>
      </c>
      <c r="C373" s="14" t="str">
        <f>'Реестр бюджетных рисков'!G379</f>
        <v>да</v>
      </c>
      <c r="D373" s="14" t="str">
        <f>'Реестр бюджетных рисков'!H379</f>
        <v>Х</v>
      </c>
      <c r="E373" s="14" t="str">
        <f>'Реестр бюджетных рисков'!I379</f>
        <v>Недостаточная результативность использования бюджетных средств</v>
      </c>
      <c r="F373" s="4">
        <v>30</v>
      </c>
      <c r="G373" s="14">
        <f t="shared" si="13"/>
        <v>60</v>
      </c>
      <c r="H373" s="14" t="str">
        <f t="shared" si="14"/>
        <v>Средняя</v>
      </c>
    </row>
    <row r="374" spans="1:8" ht="31.5" x14ac:dyDescent="0.25">
      <c r="A374" s="14" t="str">
        <f>'Реестр бюджетных рисков'!A380</f>
        <v>22.6.1</v>
      </c>
      <c r="B374" s="14" t="str">
        <f>'Реестр бюджетных рисков'!F380</f>
        <v>Доля неиспользованных на конец года бюджетных ассигнований (показатель е6 раздела 5 приложения 2)</v>
      </c>
      <c r="C374" s="14" t="str">
        <f>'Реестр бюджетных рисков'!G380</f>
        <v>да</v>
      </c>
      <c r="D374" s="14" t="str">
        <f>'Реестр бюджетных рисков'!H380</f>
        <v>Х</v>
      </c>
      <c r="E374" s="14" t="str">
        <f>'Реестр бюджетных рисков'!I380</f>
        <v>Недостаточная результативность использования бюджетных средств</v>
      </c>
      <c r="F374" s="4">
        <v>30</v>
      </c>
      <c r="G374" s="14">
        <f t="shared" si="13"/>
        <v>90</v>
      </c>
      <c r="H374" s="14" t="str">
        <f t="shared" si="14"/>
        <v>Высокая</v>
      </c>
    </row>
    <row r="375" spans="1:8" ht="15.75" x14ac:dyDescent="0.25">
      <c r="A375" s="14" t="str">
        <f>'Реестр бюджетных рисков'!A381</f>
        <v>22.6.2</v>
      </c>
      <c r="B375" s="14" t="str">
        <f>'Реестр бюджетных рисков'!F381</f>
        <v>Х</v>
      </c>
      <c r="C375" s="14" t="str">
        <f>'Реестр бюджетных рисков'!G381</f>
        <v>да</v>
      </c>
      <c r="D375" s="14" t="str">
        <f>'Реестр бюджетных рисков'!H381</f>
        <v>Х</v>
      </c>
      <c r="E375" s="14" t="str">
        <f>'Реестр бюджетных рисков'!I381</f>
        <v>Х</v>
      </c>
      <c r="F375" s="4">
        <v>0</v>
      </c>
      <c r="G375" s="14">
        <f t="shared" si="13"/>
        <v>30</v>
      </c>
      <c r="H375" s="14" t="str">
        <f t="shared" si="14"/>
        <v>Низкая</v>
      </c>
    </row>
    <row r="376" spans="1:8" ht="15.75" x14ac:dyDescent="0.25">
      <c r="A376" s="14" t="str">
        <f>'Реестр бюджетных рисков'!A382</f>
        <v>22.7.1</v>
      </c>
      <c r="B376" s="14" t="str">
        <f>'Реестр бюджетных рисков'!F382</f>
        <v>Х</v>
      </c>
      <c r="C376" s="14" t="str">
        <f>'Реестр бюджетных рисков'!G382</f>
        <v>да</v>
      </c>
      <c r="D376" s="14" t="str">
        <f>'Реестр бюджетных рисков'!H382</f>
        <v>Х</v>
      </c>
      <c r="E376" s="14" t="str">
        <f>'Реестр бюджетных рисков'!I382</f>
        <v>Недополучение доходов федерального бюджета</v>
      </c>
      <c r="F376" s="4">
        <v>30</v>
      </c>
      <c r="G376" s="14">
        <f t="shared" si="13"/>
        <v>60</v>
      </c>
      <c r="H376" s="14" t="str">
        <f t="shared" si="14"/>
        <v>Средняя</v>
      </c>
    </row>
    <row r="377" spans="1:8" ht="15.75" x14ac:dyDescent="0.25">
      <c r="A377" s="14" t="str">
        <f>'Реестр бюджетных рисков'!A383</f>
        <v>22.7.2</v>
      </c>
      <c r="B377" s="14" t="str">
        <f>'Реестр бюджетных рисков'!F383</f>
        <v>Х</v>
      </c>
      <c r="C377" s="14" t="str">
        <f>'Реестр бюджетных рисков'!G383</f>
        <v>да</v>
      </c>
      <c r="D377" s="14" t="str">
        <f>'Реестр бюджетных рисков'!H383</f>
        <v>Х</v>
      </c>
      <c r="E377" s="14" t="str">
        <f>'Реестр бюджетных рисков'!I383</f>
        <v>Недополучение доходов федерального бюджета</v>
      </c>
      <c r="F377" s="4">
        <v>30</v>
      </c>
      <c r="G377" s="14">
        <f t="shared" si="13"/>
        <v>60</v>
      </c>
      <c r="H377" s="14" t="str">
        <f t="shared" si="14"/>
        <v>Средняя</v>
      </c>
    </row>
    <row r="378" spans="1:8" ht="15.75" x14ac:dyDescent="0.25">
      <c r="A378" s="14" t="str">
        <f>'Реестр бюджетных рисков'!A384</f>
        <v>22.8.1</v>
      </c>
      <c r="B378" s="14" t="str">
        <f>'Реестр бюджетных рисков'!F384</f>
        <v>Х</v>
      </c>
      <c r="C378" s="14" t="str">
        <f>'Реестр бюджетных рисков'!G384</f>
        <v>да</v>
      </c>
      <c r="D378" s="14" t="str">
        <f>'Реестр бюджетных рисков'!H384</f>
        <v>Х</v>
      </c>
      <c r="E378" s="14" t="str">
        <f>'Реестр бюджетных рисков'!I384</f>
        <v>Недополучение доходов федерального бюджета</v>
      </c>
      <c r="F378" s="4">
        <v>30</v>
      </c>
      <c r="G378" s="14">
        <f t="shared" si="13"/>
        <v>60</v>
      </c>
      <c r="H378" s="14" t="str">
        <f t="shared" si="14"/>
        <v>Средняя</v>
      </c>
    </row>
    <row r="379" spans="1:8" ht="31.5" x14ac:dyDescent="0.25">
      <c r="A379" s="14" t="str">
        <f>'Реестр бюджетных рисков'!A385</f>
        <v>22.9.1</v>
      </c>
      <c r="B379" s="14" t="str">
        <f>'Реестр бюджетных рисков'!F385</f>
        <v>Нарушение правил, условий предоставления субсидий (показатель d2 раздела 5 приложения 2)</v>
      </c>
      <c r="C379" s="14" t="str">
        <f>'Реестр бюджетных рисков'!G385</f>
        <v>да</v>
      </c>
      <c r="D379" s="14" t="str">
        <f>'Реестр бюджетных рисков'!H385</f>
        <v>Наложение административного штрафа на должностных лиц в размере 10-30 тыс. рублей или дисквалификация на 1-2 года (ч. 1 ст. 15.15.5 КоАП)</v>
      </c>
      <c r="E379" s="14" t="str">
        <f>'Реестр бюджетных рисков'!I385</f>
        <v>Дополнительное финансирование в течение года</v>
      </c>
      <c r="F379" s="4">
        <v>30</v>
      </c>
      <c r="G379" s="14">
        <f t="shared" si="13"/>
        <v>100</v>
      </c>
      <c r="H379" s="14" t="str">
        <f t="shared" si="14"/>
        <v>Высокая</v>
      </c>
    </row>
    <row r="380" spans="1:8" ht="15.75" x14ac:dyDescent="0.25">
      <c r="A380" s="14" t="str">
        <f>'Реестр бюджетных рисков'!A386</f>
        <v>22.10.1</v>
      </c>
      <c r="B380" s="14" t="str">
        <f>'Реестр бюджетных рисков'!F386</f>
        <v>Х</v>
      </c>
      <c r="C380" s="14" t="str">
        <f>'Реестр бюджетных рисков'!G386</f>
        <v>да</v>
      </c>
      <c r="D380" s="14" t="str">
        <f>'Реестр бюджетных рисков'!H386</f>
        <v>Х</v>
      </c>
      <c r="E380" s="14" t="str">
        <f>'Реестр бюджетных рисков'!I386</f>
        <v>Дополнительное финансирование в течение года</v>
      </c>
      <c r="F380" s="4">
        <v>30</v>
      </c>
      <c r="G380" s="14">
        <f t="shared" si="13"/>
        <v>60</v>
      </c>
      <c r="H380" s="14" t="str">
        <f t="shared" si="14"/>
        <v>Средняя</v>
      </c>
    </row>
    <row r="381" spans="1:8" ht="31.5" x14ac:dyDescent="0.25">
      <c r="A381" s="14" t="str">
        <f>'Реестр бюджетных рисков'!A387</f>
        <v>23.1.1</v>
      </c>
      <c r="B381" s="14" t="str">
        <f>'Реестр бюджетных рисков'!F387</f>
        <v>Нарушение правил, условий предоставления субсидий (показатель d2 раздела 5 приложения 2)</v>
      </c>
      <c r="C381" s="14" t="str">
        <f>'Реестр бюджетных рисков'!G387</f>
        <v>да</v>
      </c>
      <c r="D381" s="14" t="str">
        <f>'Реестр бюджетных рисков'!H387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1" s="14" t="str">
        <f>'Реестр бюджетных рисков'!I387</f>
        <v>Дополнительное финансирование в течение года</v>
      </c>
      <c r="F381" s="4">
        <v>30</v>
      </c>
      <c r="G381" s="14">
        <f t="shared" si="13"/>
        <v>100</v>
      </c>
      <c r="H381" s="14" t="str">
        <f t="shared" si="14"/>
        <v>Высокая</v>
      </c>
    </row>
    <row r="382" spans="1:8" ht="31.5" x14ac:dyDescent="0.25">
      <c r="A382" s="14" t="str">
        <f>'Реестр бюджетных рисков'!A388</f>
        <v>23.1.2</v>
      </c>
      <c r="B382" s="14" t="str">
        <f>'Реестр бюджетных рисков'!F388</f>
        <v>Внесение изменений в СБР (показатель е2 раздела 5 приложения 2)</v>
      </c>
      <c r="C382" s="14" t="str">
        <f>'Реестр бюджетных рисков'!G388</f>
        <v>да</v>
      </c>
      <c r="D382" s="14" t="str">
        <f>'Реестр бюджетных рисков'!H388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2" s="14" t="str">
        <f>'Реестр бюджетных рисков'!I388</f>
        <v>Увеличение объемов возвратов бюджетных средств</v>
      </c>
      <c r="F382" s="4">
        <v>30</v>
      </c>
      <c r="G382" s="14">
        <f t="shared" si="13"/>
        <v>100</v>
      </c>
      <c r="H382" s="14" t="str">
        <f t="shared" si="14"/>
        <v>Высокая</v>
      </c>
    </row>
    <row r="383" spans="1:8" ht="31.5" x14ac:dyDescent="0.25">
      <c r="A383" s="14" t="str">
        <f>'Реестр бюджетных рисков'!A389</f>
        <v>23.2.1</v>
      </c>
      <c r="B383" s="14" t="str">
        <f>'Реестр бюджетных рисков'!F389</f>
        <v>Нарушение правил, условий предоставления субсидий (показатель d2 раздела 5 приложения 2)</v>
      </c>
      <c r="C383" s="14" t="str">
        <f>'Реестр бюджетных рисков'!G389</f>
        <v>да</v>
      </c>
      <c r="D383" s="14" t="str">
        <f>'Реестр бюджетных рисков'!H389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3" s="14" t="str">
        <f>'Реестр бюджетных рисков'!I389</f>
        <v>Недостаточная результативность использования бюджетных средств</v>
      </c>
      <c r="F383" s="4">
        <v>30</v>
      </c>
      <c r="G383" s="14">
        <f t="shared" si="13"/>
        <v>100</v>
      </c>
      <c r="H383" s="14" t="str">
        <f t="shared" si="14"/>
        <v>Высокая</v>
      </c>
    </row>
    <row r="384" spans="1:8" ht="31.5" x14ac:dyDescent="0.25">
      <c r="A384" s="14" t="str">
        <f>'Реестр бюджетных рисков'!A390</f>
        <v>23.3.1</v>
      </c>
      <c r="B384" s="14" t="str">
        <f>'Реестр бюджетных рисков'!F390</f>
        <v>Нарушение правил, условий предоставления субсидий (показатель d2 раздела 5 приложения 2)</v>
      </c>
      <c r="C384" s="14" t="str">
        <f>'Реестр бюджетных рисков'!G390</f>
        <v>да</v>
      </c>
      <c r="D384" s="14" t="str">
        <f>'Реестр бюджетных рисков'!H390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4" s="14" t="str">
        <f>'Реестр бюджетных рисков'!I390</f>
        <v>Недостаточная результативность использования бюджетных средств</v>
      </c>
      <c r="F384" s="4">
        <v>30</v>
      </c>
      <c r="G384" s="14">
        <f t="shared" si="13"/>
        <v>100</v>
      </c>
      <c r="H384" s="14" t="str">
        <f t="shared" si="14"/>
        <v>Высокая</v>
      </c>
    </row>
    <row r="385" spans="1:8" ht="31.5" x14ac:dyDescent="0.25">
      <c r="A385" s="14" t="str">
        <f>'Реестр бюджетных рисков'!A391</f>
        <v>23.3.2</v>
      </c>
      <c r="B385" s="14" t="str">
        <f>'Реестр бюджетных рисков'!F391</f>
        <v>Нарушение правил, условий предоставления субсидий (показатель d2 раздела 5 приложения 2)</v>
      </c>
      <c r="C385" s="14" t="str">
        <f>'Реестр бюджетных рисков'!G391</f>
        <v>да</v>
      </c>
      <c r="D385" s="14" t="str">
        <f>'Реестр бюджетных рисков'!H391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5" s="14" t="str">
        <f>'Реестр бюджетных рисков'!I391</f>
        <v>Недостаточная результативность использования бюджетных средств</v>
      </c>
      <c r="F385" s="4">
        <v>30</v>
      </c>
      <c r="G385" s="14">
        <f t="shared" si="13"/>
        <v>100</v>
      </c>
      <c r="H385" s="14" t="str">
        <f t="shared" si="14"/>
        <v>Высокая</v>
      </c>
    </row>
    <row r="386" spans="1:8" ht="15.75" x14ac:dyDescent="0.25">
      <c r="A386" s="14" t="str">
        <f>'Реестр бюджетных рисков'!A392</f>
        <v>23.4.1</v>
      </c>
      <c r="B386" s="14" t="str">
        <f>'Реестр бюджетных рисков'!F392</f>
        <v>Х</v>
      </c>
      <c r="C386" s="14" t="str">
        <f>'Реестр бюджетных рисков'!G392</f>
        <v>да</v>
      </c>
      <c r="D386" s="14" t="str">
        <f>'Реестр бюджетных рисков'!H392</f>
        <v>Х</v>
      </c>
      <c r="E386" s="14" t="str">
        <f>'Реестр бюджетных рисков'!I392</f>
        <v>Х</v>
      </c>
      <c r="F386" s="4">
        <v>0</v>
      </c>
      <c r="G386" s="14">
        <f t="shared" si="13"/>
        <v>30</v>
      </c>
      <c r="H386" s="14" t="str">
        <f t="shared" si="14"/>
        <v>Низкая</v>
      </c>
    </row>
    <row r="387" spans="1:8" ht="47.25" x14ac:dyDescent="0.25">
      <c r="A387" s="14" t="str">
        <f>'Реестр бюджетных рисков'!A393</f>
        <v>23.5.1</v>
      </c>
      <c r="B387" s="14" t="str">
        <f>'Реестр бюджетных рисков'!F393</f>
        <v>Отклонение плановых и фактических показателей при кассовом планировании (показатель е4 раздела 5 приложения 2)</v>
      </c>
      <c r="C387" s="14" t="str">
        <f>'Реестр бюджетных рисков'!G393</f>
        <v>да</v>
      </c>
      <c r="D387" s="14" t="str">
        <f>'Реестр бюджетных рисков'!H393</f>
        <v>Наложение административного штрафа на должностных лиц в размере 10-30 тыс. рублей или дисквалификация на 1-2 года (ч. 1 ст. 15.15.5 КоАП)</v>
      </c>
      <c r="E387" s="14" t="str">
        <f>'Реестр бюджетных рисков'!I393</f>
        <v>Недостаточная результативность использования бюджетных средств</v>
      </c>
      <c r="F387" s="4">
        <v>30</v>
      </c>
      <c r="G387" s="14">
        <f t="shared" si="13"/>
        <v>100</v>
      </c>
      <c r="H387" s="14" t="str">
        <f t="shared" si="14"/>
        <v>Высокая</v>
      </c>
    </row>
    <row r="388" spans="1:8" ht="47.25" x14ac:dyDescent="0.25">
      <c r="A388" s="14" t="str">
        <f>'Реестр бюджетных рисков'!A394</f>
        <v>23.5.2</v>
      </c>
      <c r="B388" s="14" t="str">
        <f>'Реестр бюджетных рисков'!F394</f>
        <v>Отклонение плановых и фактических показателей при кассовом планировании (показатель е4 раздела 5 приложения 2)</v>
      </c>
      <c r="C388" s="14" t="str">
        <f>'Реестр бюджетных рисков'!G394</f>
        <v>да</v>
      </c>
      <c r="D388" s="14" t="str">
        <f>'Реестр бюджетных рисков'!H394</f>
        <v>Х</v>
      </c>
      <c r="E388" s="14" t="str">
        <f>'Реестр бюджетных рисков'!I394</f>
        <v>Недостаточная результативность использования бюджетных средств</v>
      </c>
      <c r="F388" s="4">
        <v>30</v>
      </c>
      <c r="G388" s="14">
        <f t="shared" si="13"/>
        <v>90</v>
      </c>
      <c r="H388" s="14" t="str">
        <f t="shared" si="14"/>
        <v>Высокая</v>
      </c>
    </row>
    <row r="389" spans="1:8" ht="15.75" x14ac:dyDescent="0.25">
      <c r="A389" s="14" t="str">
        <f>'Реестр бюджетных рисков'!A395</f>
        <v>23.5.3</v>
      </c>
      <c r="B389" s="14" t="str">
        <f>'Реестр бюджетных рисков'!F395</f>
        <v>Х</v>
      </c>
      <c r="C389" s="14" t="str">
        <f>'Реестр бюджетных рисков'!G395</f>
        <v>да</v>
      </c>
      <c r="D389" s="14" t="str">
        <f>'Реестр бюджетных рисков'!H395</f>
        <v>Х</v>
      </c>
      <c r="E389" s="14" t="str">
        <f>'Реестр бюджетных рисков'!I395</f>
        <v>Недостаточная результативность использования бюджетных средств</v>
      </c>
      <c r="F389" s="4">
        <v>30</v>
      </c>
      <c r="G389" s="14">
        <f t="shared" ref="G389:G437" si="15">SUM(IF(B389="Х",0,30),IF(C389="да",30,15),IF(D389="Х",0,10),IF(E389="Х",0,F389))</f>
        <v>60</v>
      </c>
      <c r="H389" s="14" t="str">
        <f t="shared" si="14"/>
        <v>Средняя</v>
      </c>
    </row>
    <row r="390" spans="1:8" ht="15.75" x14ac:dyDescent="0.25">
      <c r="A390" s="14" t="str">
        <f>'Реестр бюджетных рисков'!A396</f>
        <v>23.5.4</v>
      </c>
      <c r="B390" s="14" t="str">
        <f>'Реестр бюджетных рисков'!F396</f>
        <v>Х</v>
      </c>
      <c r="C390" s="14" t="str">
        <f>'Реестр бюджетных рисков'!G396</f>
        <v>да</v>
      </c>
      <c r="D390" s="14" t="str">
        <f>'Реестр бюджетных рисков'!H396</f>
        <v>Х</v>
      </c>
      <c r="E390" s="14" t="str">
        <f>'Реестр бюджетных рисков'!I396</f>
        <v>Недостаточная результативность использования бюджетных средств</v>
      </c>
      <c r="F390" s="4">
        <v>30</v>
      </c>
      <c r="G390" s="14">
        <f t="shared" si="15"/>
        <v>60</v>
      </c>
      <c r="H390" s="14" t="str">
        <f t="shared" si="14"/>
        <v>Средняя</v>
      </c>
    </row>
    <row r="391" spans="1:8" ht="31.5" x14ac:dyDescent="0.25">
      <c r="A391" s="14" t="str">
        <f>'Реестр бюджетных рисков'!A397</f>
        <v>23.6.1</v>
      </c>
      <c r="B391" s="14" t="str">
        <f>'Реестр бюджетных рисков'!F397</f>
        <v>Доля неиспользованных на конец года бюджетных ассигнований (показатель е6 раздела 5 приложения 2)</v>
      </c>
      <c r="C391" s="14" t="str">
        <f>'Реестр бюджетных рисков'!G397</f>
        <v>да</v>
      </c>
      <c r="D391" s="14" t="str">
        <f>'Реестр бюджетных рисков'!H397</f>
        <v>Х</v>
      </c>
      <c r="E391" s="14" t="str">
        <f>'Реестр бюджетных рисков'!I397</f>
        <v>Недостаточная результативность использования бюджетных средств</v>
      </c>
      <c r="F391" s="4">
        <v>30</v>
      </c>
      <c r="G391" s="14">
        <f t="shared" si="15"/>
        <v>90</v>
      </c>
      <c r="H391" s="14" t="str">
        <f t="shared" si="14"/>
        <v>Высокая</v>
      </c>
    </row>
    <row r="392" spans="1:8" ht="78.75" x14ac:dyDescent="0.25">
      <c r="A392" s="14" t="str">
        <f>'Реестр бюджетных рисков'!A398</f>
        <v>23.6.2</v>
      </c>
      <c r="B392" s="14" t="str">
        <f>'Реестр бюджетных рисков'!F398</f>
        <v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 (показатель е9 раздела 5 приложения 2)</v>
      </c>
      <c r="C392" s="14" t="str">
        <f>'Реестр бюджетных рисков'!G398</f>
        <v>да</v>
      </c>
      <c r="D392" s="14" t="str">
        <f>'Реестр бюджетных рисков'!H398</f>
        <v>Х</v>
      </c>
      <c r="E392" s="14" t="str">
        <f>'Реестр бюджетных рисков'!I398</f>
        <v>Х</v>
      </c>
      <c r="F392" s="4">
        <v>0</v>
      </c>
      <c r="G392" s="14">
        <f t="shared" si="15"/>
        <v>60</v>
      </c>
      <c r="H392" s="14" t="str">
        <f t="shared" si="14"/>
        <v>Средняя</v>
      </c>
    </row>
    <row r="393" spans="1:8" ht="15.75" x14ac:dyDescent="0.25">
      <c r="A393" s="14" t="str">
        <f>'Реестр бюджетных рисков'!A399</f>
        <v>23.7.1</v>
      </c>
      <c r="B393" s="14" t="str">
        <f>'Реестр бюджетных рисков'!F399</f>
        <v>Х</v>
      </c>
      <c r="C393" s="14" t="str">
        <f>'Реестр бюджетных рисков'!G399</f>
        <v>да</v>
      </c>
      <c r="D393" s="14" t="str">
        <f>'Реестр бюджетных рисков'!H399</f>
        <v>Х</v>
      </c>
      <c r="E393" s="14" t="str">
        <f>'Реестр бюджетных рисков'!I399</f>
        <v>Недополучение доходов федерального бюджета</v>
      </c>
      <c r="F393" s="4">
        <v>30</v>
      </c>
      <c r="G393" s="14">
        <f t="shared" si="15"/>
        <v>60</v>
      </c>
      <c r="H393" s="14" t="str">
        <f t="shared" si="14"/>
        <v>Средняя</v>
      </c>
    </row>
    <row r="394" spans="1:8" ht="15.75" x14ac:dyDescent="0.25">
      <c r="A394" s="14" t="str">
        <f>'Реестр бюджетных рисков'!A400</f>
        <v>23.8.1</v>
      </c>
      <c r="B394" s="14" t="str">
        <f>'Реестр бюджетных рисков'!F400</f>
        <v>Х</v>
      </c>
      <c r="C394" s="14" t="str">
        <f>'Реестр бюджетных рисков'!G400</f>
        <v>да</v>
      </c>
      <c r="D394" s="14" t="str">
        <f>'Реестр бюджетных рисков'!H400</f>
        <v>Х</v>
      </c>
      <c r="E394" s="14" t="str">
        <f>'Реестр бюджетных рисков'!I400</f>
        <v>Недополучение доходов федерального бюджета</v>
      </c>
      <c r="F394" s="4">
        <v>30</v>
      </c>
      <c r="G394" s="14">
        <f t="shared" si="15"/>
        <v>60</v>
      </c>
      <c r="H394" s="14" t="str">
        <f t="shared" si="14"/>
        <v>Средняя</v>
      </c>
    </row>
    <row r="395" spans="1:8" ht="15.75" x14ac:dyDescent="0.25">
      <c r="A395" s="14" t="str">
        <f>'Реестр бюджетных рисков'!A401</f>
        <v>23.8.2</v>
      </c>
      <c r="B395" s="14" t="str">
        <f>'Реестр бюджетных рисков'!F401</f>
        <v>Х</v>
      </c>
      <c r="C395" s="14" t="str">
        <f>'Реестр бюджетных рисков'!G401</f>
        <v>да</v>
      </c>
      <c r="D395" s="14" t="str">
        <f>'Реестр бюджетных рисков'!H401</f>
        <v>Х</v>
      </c>
      <c r="E395" s="14" t="str">
        <f>'Реестр бюджетных рисков'!I401</f>
        <v>Недополучение доходов федерального бюджета</v>
      </c>
      <c r="F395" s="4">
        <v>30</v>
      </c>
      <c r="G395" s="14">
        <f t="shared" si="15"/>
        <v>60</v>
      </c>
      <c r="H395" s="14" t="str">
        <f t="shared" si="14"/>
        <v>Средняя</v>
      </c>
    </row>
    <row r="396" spans="1:8" ht="31.5" x14ac:dyDescent="0.25">
      <c r="A396" s="14" t="str">
        <f>'Реестр бюджетных рисков'!A402</f>
        <v>23.9.1</v>
      </c>
      <c r="B396" s="14" t="str">
        <f>'Реестр бюджетных рисков'!F402</f>
        <v>Нарушение правил, условий предоставления субсидий (показатель d2 раздела 5 приложения 2)</v>
      </c>
      <c r="C396" s="14" t="str">
        <f>'Реестр бюджетных рисков'!G402</f>
        <v>да</v>
      </c>
      <c r="D396" s="14" t="str">
        <f>'Реестр бюджетных рисков'!H402</f>
        <v>Х</v>
      </c>
      <c r="E396" s="14" t="str">
        <f>'Реестр бюджетных рисков'!I402</f>
        <v>Х</v>
      </c>
      <c r="F396" s="4">
        <v>0</v>
      </c>
      <c r="G396" s="14">
        <f t="shared" si="15"/>
        <v>60</v>
      </c>
      <c r="H396" s="14" t="str">
        <f t="shared" si="14"/>
        <v>Средняя</v>
      </c>
    </row>
    <row r="397" spans="1:8" ht="110.25" x14ac:dyDescent="0.25">
      <c r="A397" s="14" t="str">
        <f>'Реестр бюджетных рисков'!A403</f>
        <v>24.1.1</v>
      </c>
      <c r="B397" s="14" t="str">
        <f>'Реестр бюджетных рисков'!F403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7" s="14" t="str">
        <f>'Реестр бюджетных рисков'!G403</f>
        <v>нет</v>
      </c>
      <c r="D397" s="14" t="str">
        <f>'Реестр бюджетных рисков'!H403</f>
        <v>Х</v>
      </c>
      <c r="E397" s="14" t="str">
        <f>'Реестр бюджетных рисков'!I403</f>
        <v>Несвоевременное перечисление бюджетных средств</v>
      </c>
      <c r="F397" s="4">
        <v>10</v>
      </c>
      <c r="G397" s="14">
        <f t="shared" si="15"/>
        <v>55</v>
      </c>
      <c r="H397" s="14" t="str">
        <f t="shared" si="14"/>
        <v>Средняя</v>
      </c>
    </row>
    <row r="398" spans="1:8" ht="110.25" x14ac:dyDescent="0.25">
      <c r="A398" s="14" t="str">
        <f>'Реестр бюджетных рисков'!A404</f>
        <v>24.1.2</v>
      </c>
      <c r="B398" s="14" t="str">
        <f>'Реестр бюджетных рисков'!F404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8" s="14" t="str">
        <f>'Реестр бюджетных рисков'!G404</f>
        <v>нет</v>
      </c>
      <c r="D398" s="14" t="str">
        <f>'Реестр бюджетных рисков'!H404</f>
        <v>Х</v>
      </c>
      <c r="E398" s="14" t="str">
        <f>'Реестр бюджетных рисков'!I404</f>
        <v>Несвоевременное перечисление бюджетных средств</v>
      </c>
      <c r="F398" s="4">
        <v>10</v>
      </c>
      <c r="G398" s="14">
        <f t="shared" si="15"/>
        <v>55</v>
      </c>
      <c r="H398" s="14" t="str">
        <f t="shared" si="14"/>
        <v>Средняя</v>
      </c>
    </row>
    <row r="399" spans="1:8" ht="110.25" x14ac:dyDescent="0.25">
      <c r="A399" s="14" t="str">
        <f>'Реестр бюджетных рисков'!A405</f>
        <v>24.2.1</v>
      </c>
      <c r="B399" s="14" t="str">
        <f>'Реестр бюджетных рисков'!F405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399" s="14" t="str">
        <f>'Реестр бюджетных рисков'!G405</f>
        <v>нет</v>
      </c>
      <c r="D399" s="14" t="str">
        <f>'Реестр бюджетных рисков'!H405</f>
        <v>Х</v>
      </c>
      <c r="E399" s="14" t="str">
        <f>'Реестр бюджетных рисков'!I405</f>
        <v>Увеличение расходов на штрафные санкции</v>
      </c>
      <c r="F399" s="4">
        <v>30</v>
      </c>
      <c r="G399" s="14">
        <f t="shared" si="15"/>
        <v>75</v>
      </c>
      <c r="H399" s="14" t="str">
        <f t="shared" si="14"/>
        <v>Высокая</v>
      </c>
    </row>
    <row r="400" spans="1:8" ht="110.25" x14ac:dyDescent="0.25">
      <c r="A400" s="14" t="str">
        <f>'Реестр бюджетных рисков'!A406</f>
        <v>24.2.2</v>
      </c>
      <c r="B400" s="14" t="str">
        <f>'Реестр бюджетных рисков'!F406</f>
        <v>Приостановление операций по расходованию средств на лицевых счетах подведомственных ГРБС ПБС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 (показатель e8 раздела 6 приложения 2)</v>
      </c>
      <c r="C400" s="14" t="str">
        <f>'Реестр бюджетных рисков'!G406</f>
        <v>нет</v>
      </c>
      <c r="D400" s="14" t="str">
        <f>'Реестр бюджетных рисков'!H406</f>
        <v>Х</v>
      </c>
      <c r="E400" s="14" t="str">
        <f>'Реестр бюджетных рисков'!I406</f>
        <v>Увеличение расходов на штрафные санкции</v>
      </c>
      <c r="F400" s="4">
        <v>30</v>
      </c>
      <c r="G400" s="14">
        <f t="shared" si="15"/>
        <v>75</v>
      </c>
      <c r="H400" s="14" t="str">
        <f t="shared" si="14"/>
        <v>Высокая</v>
      </c>
    </row>
    <row r="401" spans="1:8" ht="31.5" x14ac:dyDescent="0.25">
      <c r="A401" s="14" t="str">
        <f>'Реестр бюджетных рисков'!A407</f>
        <v>25.1.1</v>
      </c>
      <c r="B401" s="14" t="str">
        <f>'Реестр бюджетных рисков'!F407</f>
        <v>Х</v>
      </c>
      <c r="C401" s="14" t="str">
        <f>'Реестр бюджетных рисков'!G407</f>
        <v>да</v>
      </c>
      <c r="D401" s="14" t="str">
        <f>'Реестр бюджетных рисков'!H407</f>
        <v>Х</v>
      </c>
      <c r="E401" s="14" t="str">
        <f>'Реестр бюджетных рисков'!I407</f>
        <v>Дополнительное финансирование в течение года
(на уплату штрафных санкций)</v>
      </c>
      <c r="F401" s="4">
        <v>30</v>
      </c>
      <c r="G401" s="14">
        <f t="shared" si="15"/>
        <v>60</v>
      </c>
      <c r="H401" s="14" t="str">
        <f t="shared" si="14"/>
        <v>Средняя</v>
      </c>
    </row>
    <row r="402" spans="1:8" ht="31.5" x14ac:dyDescent="0.25">
      <c r="A402" s="14" t="str">
        <f>'Реестр бюджетных рисков'!A408</f>
        <v>25.1.2</v>
      </c>
      <c r="B402" s="14" t="str">
        <f>'Реестр бюджетных рисков'!F408</f>
        <v>Х</v>
      </c>
      <c r="C402" s="14" t="str">
        <f>'Реестр бюджетных рисков'!G408</f>
        <v>да</v>
      </c>
      <c r="D402" s="14" t="str">
        <f>'Реестр бюджетных рисков'!H408</f>
        <v>Х</v>
      </c>
      <c r="E402" s="14" t="str">
        <f>'Реестр бюджетных рисков'!I408</f>
        <v>Дополнительное финансирование в течение года
(на уплату штрафных санкций)</v>
      </c>
      <c r="F402" s="4">
        <v>30</v>
      </c>
      <c r="G402" s="14">
        <f t="shared" si="15"/>
        <v>60</v>
      </c>
      <c r="H402" s="14" t="str">
        <f t="shared" si="14"/>
        <v>Средняя</v>
      </c>
    </row>
    <row r="403" spans="1:8" ht="31.5" x14ac:dyDescent="0.25">
      <c r="A403" s="14" t="str">
        <f>'Реестр бюджетных рисков'!A409</f>
        <v>25.2.1</v>
      </c>
      <c r="B403" s="14" t="str">
        <f>'Реестр бюджетных рисков'!F409</f>
        <v>Х</v>
      </c>
      <c r="C403" s="14" t="str">
        <f>'Реестр бюджетных рисков'!G409</f>
        <v>да</v>
      </c>
      <c r="D403" s="14" t="str">
        <f>'Реестр бюджетных рисков'!H409</f>
        <v>Х</v>
      </c>
      <c r="E403" s="14" t="str">
        <f>'Реестр бюджетных рисков'!I409</f>
        <v>Дополнительное финансирование в течение года
(на уплату штрафных санкций)</v>
      </c>
      <c r="F403" s="4">
        <v>30</v>
      </c>
      <c r="G403" s="14">
        <f t="shared" si="15"/>
        <v>60</v>
      </c>
      <c r="H403" s="14" t="str">
        <f t="shared" si="14"/>
        <v>Средняя</v>
      </c>
    </row>
    <row r="404" spans="1:8" ht="31.5" x14ac:dyDescent="0.25">
      <c r="A404" s="14" t="str">
        <f>'Реестр бюджетных рисков'!A410</f>
        <v>25.2.2</v>
      </c>
      <c r="B404" s="14" t="str">
        <f>'Реестр бюджетных рисков'!F410</f>
        <v>Х</v>
      </c>
      <c r="C404" s="14" t="str">
        <f>'Реестр бюджетных рисков'!G410</f>
        <v>да</v>
      </c>
      <c r="D404" s="14" t="str">
        <f>'Реестр бюджетных рисков'!H410</f>
        <v>Х</v>
      </c>
      <c r="E404" s="14" t="str">
        <f>'Реестр бюджетных рисков'!I410</f>
        <v>Дополнительное финансирование в течение года
(на уплату штрафных санкций)</v>
      </c>
      <c r="F404" s="4">
        <v>30</v>
      </c>
      <c r="G404" s="14">
        <f t="shared" si="15"/>
        <v>60</v>
      </c>
      <c r="H404" s="14" t="str">
        <f t="shared" si="14"/>
        <v>Средняя</v>
      </c>
    </row>
    <row r="405" spans="1:8" ht="31.5" x14ac:dyDescent="0.25">
      <c r="A405" s="14" t="str">
        <f>'Реестр бюджетных рисков'!A411</f>
        <v>26.1.1</v>
      </c>
      <c r="B405" s="14" t="str">
        <f>'Реестр бюджетных рисков'!F411</f>
        <v xml:space="preserve">Степень достоверности бюджетной отчетности (показатель 1 приложения 4) </v>
      </c>
      <c r="C405" s="14" t="str">
        <f>'Реестр бюджетных рисков'!G411</f>
        <v>да</v>
      </c>
      <c r="D405" s="14" t="str">
        <f>'Реестр бюджетных рисков'!H411</f>
        <v>Х</v>
      </c>
      <c r="E405" s="14" t="str">
        <f>'Реестр бюджетных рисков'!I411</f>
        <v>Искажение показателей бюджетной отчетности</v>
      </c>
      <c r="F405" s="4">
        <v>30</v>
      </c>
      <c r="G405" s="14">
        <f t="shared" si="15"/>
        <v>90</v>
      </c>
      <c r="H405" s="14" t="str">
        <f t="shared" si="14"/>
        <v>Высокая</v>
      </c>
    </row>
    <row r="406" spans="1:8" ht="31.5" x14ac:dyDescent="0.25">
      <c r="A406" s="14" t="str">
        <f>'Реестр бюджетных рисков'!A412</f>
        <v>26.1.2</v>
      </c>
      <c r="B406" s="14" t="str">
        <f>'Реестр бюджетных рисков'!F412</f>
        <v xml:space="preserve">Степень достоверности бюджетной отчетности (показатель 1 приложения 4) </v>
      </c>
      <c r="C406" s="14" t="str">
        <f>'Реестр бюджетных рисков'!G412</f>
        <v>да</v>
      </c>
      <c r="D406" s="14" t="str">
        <f>'Реестр бюджетных рисков'!H412</f>
        <v>Х</v>
      </c>
      <c r="E406" s="14" t="str">
        <f>'Реестр бюджетных рисков'!I412</f>
        <v>Искажение показателей бюджетной отчетности</v>
      </c>
      <c r="F406" s="4">
        <v>30</v>
      </c>
      <c r="G406" s="14">
        <f t="shared" si="15"/>
        <v>90</v>
      </c>
      <c r="H406" s="14" t="str">
        <f t="shared" si="14"/>
        <v>Высокая</v>
      </c>
    </row>
    <row r="407" spans="1:8" ht="15.75" x14ac:dyDescent="0.25">
      <c r="A407" s="14" t="str">
        <f>'Реестр бюджетных рисков'!A413</f>
        <v>26.2.1</v>
      </c>
      <c r="B407" s="14" t="str">
        <f>'Реестр бюджетных рисков'!F413</f>
        <v>Х</v>
      </c>
      <c r="C407" s="14" t="str">
        <f>'Реестр бюджетных рисков'!G413</f>
        <v>да</v>
      </c>
      <c r="D407" s="14" t="str">
        <f>'Реестр бюджетных рисков'!H413</f>
        <v>Х</v>
      </c>
      <c r="E407" s="14" t="str">
        <f>'Реестр бюджетных рисков'!I413</f>
        <v>Занижение показателей дебиторской задолженности</v>
      </c>
      <c r="F407" s="4">
        <v>30</v>
      </c>
      <c r="G407" s="14">
        <f t="shared" si="15"/>
        <v>60</v>
      </c>
      <c r="H407" s="14" t="str">
        <f t="shared" si="14"/>
        <v>Средняя</v>
      </c>
    </row>
    <row r="408" spans="1:8" ht="31.5" x14ac:dyDescent="0.25">
      <c r="A408" s="14" t="str">
        <f>'Реестр бюджетных рисков'!A414</f>
        <v>26.2.2</v>
      </c>
      <c r="B408" s="14" t="str">
        <f>'Реестр бюджетных рисков'!F414</f>
        <v xml:space="preserve"> Степень достоверности бюджетной отчетности (показатель 1 приложения 4)</v>
      </c>
      <c r="C408" s="14" t="str">
        <f>'Реестр бюджетных рисков'!G414</f>
        <v>да</v>
      </c>
      <c r="D408" s="14" t="str">
        <f>'Реестр бюджетных рисков'!H414</f>
        <v>Х</v>
      </c>
      <c r="E408" s="14" t="str">
        <f>'Реестр бюджетных рисков'!I414</f>
        <v>Занижение показателей дебиторской задолженности</v>
      </c>
      <c r="F408" s="4">
        <v>30</v>
      </c>
      <c r="G408" s="14">
        <f t="shared" si="15"/>
        <v>90</v>
      </c>
      <c r="H408" s="14" t="str">
        <f t="shared" si="14"/>
        <v>Высокая</v>
      </c>
    </row>
    <row r="409" spans="1:8" ht="15.75" x14ac:dyDescent="0.25">
      <c r="A409" s="14" t="str">
        <f>'Реестр бюджетных рисков'!A415</f>
        <v>26.3.1</v>
      </c>
      <c r="B409" s="14" t="str">
        <f>'Реестр бюджетных рисков'!F415</f>
        <v>Х</v>
      </c>
      <c r="C409" s="14" t="str">
        <f>'Реестр бюджетных рисков'!G415</f>
        <v>да</v>
      </c>
      <c r="D409" s="14" t="str">
        <f>'Реестр бюджетных рисков'!H415</f>
        <v>Х</v>
      </c>
      <c r="E409" s="14" t="str">
        <f>'Реестр бюджетных рисков'!I415</f>
        <v>Кассовые разрывы</v>
      </c>
      <c r="F409" s="4">
        <v>30</v>
      </c>
      <c r="G409" s="14">
        <f t="shared" si="15"/>
        <v>60</v>
      </c>
      <c r="H409" s="14" t="str">
        <f t="shared" si="14"/>
        <v>Средняя</v>
      </c>
    </row>
    <row r="410" spans="1:8" ht="31.5" x14ac:dyDescent="0.25">
      <c r="A410" s="14" t="str">
        <f>'Реестр бюджетных рисков'!A416</f>
        <v>27.1.1</v>
      </c>
      <c r="B410" s="14" t="str">
        <f>'Реестр бюджетных рисков'!F416</f>
        <v>Качество планирования поступлений доходов (показатель 1 приложения 3)</v>
      </c>
      <c r="C410" s="14" t="str">
        <f>'Реестр бюджетных рисков'!G416</f>
        <v>да</v>
      </c>
      <c r="D410" s="14" t="str">
        <f>'Реестр бюджетных рисков'!H416</f>
        <v>Х</v>
      </c>
      <c r="E410" s="14" t="str">
        <f>'Реестр бюджетных рисков'!I416</f>
        <v>Искажение показателей бюджетной отчетности</v>
      </c>
      <c r="F410" s="40">
        <v>30</v>
      </c>
      <c r="G410" s="14">
        <f t="shared" si="15"/>
        <v>90</v>
      </c>
      <c r="H410" s="14" t="str">
        <f t="shared" ref="H410:H437" si="16">IF((SUM(IF(B410="Х",0,30),IF(C410="Х",0,30),IF(D410="Х",0,10),IF(E410="Х",0,F410)))&lt;=40,"Низкая",IF((SUM(IF(B410="Х",0,30),IF(C410="Х",0,30),IF(D410="Х",0,10),IF(E410="Х",0,F410)))&gt;=90,"Высокая","Средняя"))</f>
        <v>Высокая</v>
      </c>
    </row>
    <row r="411" spans="1:8" ht="31.5" x14ac:dyDescent="0.25">
      <c r="A411" s="14" t="str">
        <f>'Реестр бюджетных рисков'!A417</f>
        <v>27.1.2</v>
      </c>
      <c r="B411" s="14" t="str">
        <f>'Реестр бюджетных рисков'!F417</f>
        <v>Степень достоверности бюджетной отчетности (показатель 1 приложения 4)</v>
      </c>
      <c r="C411" s="14" t="str">
        <f>'Реестр бюджетных рисков'!G417</f>
        <v>да</v>
      </c>
      <c r="D411" s="14" t="str">
        <f>'Реестр бюджетных рисков'!H417</f>
        <v>Х</v>
      </c>
      <c r="E411" s="14" t="str">
        <f>'Реестр бюджетных рисков'!I417</f>
        <v>Искажение показателей бюджетной отчетности</v>
      </c>
      <c r="F411" s="40">
        <v>30</v>
      </c>
      <c r="G411" s="14">
        <f t="shared" si="15"/>
        <v>90</v>
      </c>
      <c r="H411" s="14" t="str">
        <f t="shared" si="16"/>
        <v>Высокая</v>
      </c>
    </row>
    <row r="412" spans="1:8" ht="31.5" x14ac:dyDescent="0.25">
      <c r="A412" s="14" t="str">
        <f>'Реестр бюджетных рисков'!A418</f>
        <v>27.1.3</v>
      </c>
      <c r="B412" s="14" t="str">
        <f>'Реестр бюджетных рисков'!F418</f>
        <v>Степень достоверности бюджетной отчетности (показатель 1 приложения 4)</v>
      </c>
      <c r="C412" s="14" t="str">
        <f>'Реестр бюджетных рисков'!G418</f>
        <v>да</v>
      </c>
      <c r="D412" s="14" t="str">
        <f>'Реестр бюджетных рисков'!H418</f>
        <v>Х</v>
      </c>
      <c r="E412" s="14" t="str">
        <f>'Реестр бюджетных рисков'!I418</f>
        <v>Искажение показателей бюджетной отчетности</v>
      </c>
      <c r="F412" s="40">
        <v>30</v>
      </c>
      <c r="G412" s="14">
        <f t="shared" si="15"/>
        <v>90</v>
      </c>
      <c r="H412" s="14" t="str">
        <f t="shared" si="16"/>
        <v>Высокая</v>
      </c>
    </row>
    <row r="413" spans="1:8" ht="47.25" x14ac:dyDescent="0.25">
      <c r="A413" s="14" t="str">
        <f>'Реестр бюджетных рисков'!A419</f>
        <v>27.2.1</v>
      </c>
      <c r="B413" s="14" t="str">
        <f>'Реестр бюджетных рисков'!F419</f>
        <v>Эффективность управления дебиторской задолженностью по доходам (показатель 3 приложения 3)</v>
      </c>
      <c r="C413" s="14" t="str">
        <f>'Реестр бюджетных рисков'!G419</f>
        <v>да</v>
      </c>
      <c r="D413" s="14" t="str">
        <f>'Реестр бюджетных рисков'!H419</f>
        <v>Х</v>
      </c>
      <c r="E413" s="14" t="str">
        <f>'Реестр бюджетных рисков'!I419</f>
        <v>Недополучение доходов федерального бюджета</v>
      </c>
      <c r="F413" s="40">
        <v>30</v>
      </c>
      <c r="G413" s="14">
        <f t="shared" si="15"/>
        <v>90</v>
      </c>
      <c r="H413" s="14" t="str">
        <f t="shared" si="16"/>
        <v>Высокая</v>
      </c>
    </row>
    <row r="414" spans="1:8" ht="15.75" x14ac:dyDescent="0.25">
      <c r="A414" s="14" t="str">
        <f>'Реестр бюджетных рисков'!A420</f>
        <v>27.3.1</v>
      </c>
      <c r="B414" s="14" t="str">
        <f>'Реестр бюджетных рисков'!F420</f>
        <v>Х</v>
      </c>
      <c r="C414" s="14" t="str">
        <f>'Реестр бюджетных рисков'!G420</f>
        <v>да</v>
      </c>
      <c r="D414" s="14" t="str">
        <f>'Реестр бюджетных рисков'!H420</f>
        <v>Х</v>
      </c>
      <c r="E414" s="14" t="str">
        <f>'Реестр бюджетных рисков'!I420</f>
        <v>Искажение показателей бюджетной отчетности</v>
      </c>
      <c r="F414" s="40">
        <v>30</v>
      </c>
      <c r="G414" s="14">
        <f t="shared" si="15"/>
        <v>60</v>
      </c>
      <c r="H414" s="14" t="str">
        <f t="shared" si="16"/>
        <v>Средняя</v>
      </c>
    </row>
    <row r="415" spans="1:8" ht="31.5" x14ac:dyDescent="0.25">
      <c r="A415" s="14" t="str">
        <f>'Реестр бюджетных рисков'!A421</f>
        <v>27.3.2</v>
      </c>
      <c r="B415" s="14" t="str">
        <f>'Реестр бюджетных рисков'!F421</f>
        <v>Степень достоверности бюджетной отчетности (показатель 1 приложения 4)</v>
      </c>
      <c r="C415" s="14" t="str">
        <f>'Реестр бюджетных рисков'!G421</f>
        <v>да</v>
      </c>
      <c r="D415" s="14" t="str">
        <f>'Реестр бюджетных рисков'!H421</f>
        <v>Х</v>
      </c>
      <c r="E415" s="14" t="str">
        <f>'Реестр бюджетных рисков'!I421</f>
        <v>Искажение показателей бюджетной отчетности</v>
      </c>
      <c r="F415" s="40">
        <v>30</v>
      </c>
      <c r="G415" s="14">
        <f t="shared" si="15"/>
        <v>90</v>
      </c>
      <c r="H415" s="14" t="str">
        <f t="shared" si="16"/>
        <v>Высокая</v>
      </c>
    </row>
    <row r="416" spans="1:8" ht="31.5" x14ac:dyDescent="0.25">
      <c r="A416" s="14" t="str">
        <f>'Реестр бюджетных рисков'!A422</f>
        <v>27.4.1</v>
      </c>
      <c r="B416" s="14" t="str">
        <f>'Реестр бюджетных рисков'!F422</f>
        <v>Степень достоверности бюджетной отчетности (показатель 1 приложения 4)</v>
      </c>
      <c r="C416" s="14" t="str">
        <f>'Реестр бюджетных рисков'!G422</f>
        <v>да</v>
      </c>
      <c r="D416" s="14" t="str">
        <f>'Реестр бюджетных рисков'!H422</f>
        <v>Х</v>
      </c>
      <c r="E416" s="14" t="str">
        <f>'Реестр бюджетных рисков'!I422</f>
        <v>Искажение показателей бюджетной отчетности</v>
      </c>
      <c r="F416" s="40">
        <v>30</v>
      </c>
      <c r="G416" s="14">
        <f t="shared" si="15"/>
        <v>90</v>
      </c>
      <c r="H416" s="14" t="str">
        <f t="shared" si="16"/>
        <v>Высокая</v>
      </c>
    </row>
    <row r="417" spans="1:8" ht="31.5" x14ac:dyDescent="0.25">
      <c r="A417" s="14" t="str">
        <f>'Реестр бюджетных рисков'!A423</f>
        <v>27.4.2</v>
      </c>
      <c r="B417" s="14" t="str">
        <f>'Реестр бюджетных рисков'!F423</f>
        <v>Качество планирования поступлений доходов (показатель 1 приложения 3)</v>
      </c>
      <c r="C417" s="14" t="str">
        <f>'Реестр бюджетных рисков'!G423</f>
        <v>да</v>
      </c>
      <c r="D417" s="14" t="str">
        <f>'Реестр бюджетных рисков'!H423</f>
        <v>Х</v>
      </c>
      <c r="E417" s="14" t="str">
        <f>'Реестр бюджетных рисков'!I423</f>
        <v>Искажение показателей бюджетной отчетности</v>
      </c>
      <c r="F417" s="40">
        <v>30</v>
      </c>
      <c r="G417" s="14">
        <f t="shared" si="15"/>
        <v>90</v>
      </c>
      <c r="H417" s="14" t="str">
        <f t="shared" si="16"/>
        <v>Высокая</v>
      </c>
    </row>
    <row r="418" spans="1:8" ht="31.5" x14ac:dyDescent="0.25">
      <c r="A418" s="14" t="str">
        <f>'Реестр бюджетных рисков'!A424</f>
        <v>27.4.3</v>
      </c>
      <c r="B418" s="14" t="str">
        <f>'Реестр бюджетных рисков'!F424</f>
        <v>Степень достоверности бюджетной отчетности (показатель 1 приложения 4)</v>
      </c>
      <c r="C418" s="14" t="str">
        <f>'Реестр бюджетных рисков'!G424</f>
        <v>да</v>
      </c>
      <c r="D418" s="14" t="str">
        <f>'Реестр бюджетных рисков'!H424</f>
        <v>Х</v>
      </c>
      <c r="E418" s="14" t="str">
        <f>'Реестр бюджетных рисков'!I424</f>
        <v>Искажение показателей бюджетной отчетности</v>
      </c>
      <c r="F418" s="40">
        <v>30</v>
      </c>
      <c r="G418" s="14">
        <f t="shared" si="15"/>
        <v>90</v>
      </c>
      <c r="H418" s="14" t="str">
        <f t="shared" si="16"/>
        <v>Высокая</v>
      </c>
    </row>
    <row r="419" spans="1:8" ht="31.5" x14ac:dyDescent="0.25">
      <c r="A419" s="14" t="str">
        <f>'Реестр бюджетных рисков'!A425</f>
        <v>27.5.1</v>
      </c>
      <c r="B419" s="14" t="str">
        <f>'Реестр бюджетных рисков'!F425</f>
        <v>Х</v>
      </c>
      <c r="C419" s="14" t="str">
        <f>'Реестр бюджетных рисков'!G425</f>
        <v>да</v>
      </c>
      <c r="D419" s="14" t="str">
        <f>'Реестр бюджетных рисков'!H425</f>
        <v>Х</v>
      </c>
      <c r="E419" s="14" t="str">
        <f>'Реестр бюджетных рисков'!I425</f>
        <v>Недополучение (несвоевременное получение) доходов федерального бюджета</v>
      </c>
      <c r="F419" s="40">
        <v>30</v>
      </c>
      <c r="G419" s="14">
        <f t="shared" si="15"/>
        <v>60</v>
      </c>
      <c r="H419" s="14" t="str">
        <f t="shared" si="16"/>
        <v>Средняя</v>
      </c>
    </row>
    <row r="420" spans="1:8" ht="31.5" x14ac:dyDescent="0.25">
      <c r="A420" s="14" t="str">
        <f>'Реестр бюджетных рисков'!A426</f>
        <v>27.5.2</v>
      </c>
      <c r="B420" s="14" t="str">
        <f>'Реестр бюджетных рисков'!F426</f>
        <v>Х</v>
      </c>
      <c r="C420" s="14" t="str">
        <f>'Реестр бюджетных рисков'!G426</f>
        <v>да</v>
      </c>
      <c r="D420" s="14" t="str">
        <f>'Реестр бюджетных рисков'!H426</f>
        <v>Х</v>
      </c>
      <c r="E420" s="14" t="str">
        <f>'Реестр бюджетных рисков'!I426</f>
        <v>Недополучение (несвоевременное получение) доходов федерального бюджета</v>
      </c>
      <c r="F420" s="40">
        <v>30</v>
      </c>
      <c r="G420" s="14">
        <f t="shared" si="15"/>
        <v>60</v>
      </c>
      <c r="H420" s="14" t="str">
        <f t="shared" si="16"/>
        <v>Средняя</v>
      </c>
    </row>
    <row r="421" spans="1:8" ht="47.25" x14ac:dyDescent="0.25">
      <c r="A421" s="14" t="str">
        <f>'Реестр бюджетных рисков'!A427</f>
        <v>27.6.1</v>
      </c>
      <c r="B421" s="14" t="str">
        <f>'Реестр бюджетных рисков'!F427</f>
        <v>Эффективность управления дебиторской задолженностью по доходам (показатель 3 приложения 3)</v>
      </c>
      <c r="C421" s="14" t="str">
        <f>'Реестр бюджетных рисков'!G427</f>
        <v>да</v>
      </c>
      <c r="D421" s="14" t="str">
        <f>'Реестр бюджетных рисков'!H427</f>
        <v>Х</v>
      </c>
      <c r="E421" s="14" t="str">
        <f>'Реестр бюджетных рисков'!I427</f>
        <v>Недополучение доходов федерального бюджета</v>
      </c>
      <c r="F421" s="40">
        <v>30</v>
      </c>
      <c r="G421" s="14">
        <f t="shared" si="15"/>
        <v>90</v>
      </c>
      <c r="H421" s="14" t="str">
        <f t="shared" si="16"/>
        <v>Высокая</v>
      </c>
    </row>
    <row r="422" spans="1:8" ht="31.5" x14ac:dyDescent="0.25">
      <c r="A422" s="14" t="str">
        <f>'Реестр бюджетных рисков'!A428</f>
        <v>27.7.1.</v>
      </c>
      <c r="B422" s="14" t="str">
        <f>'Реестр бюджетных рисков'!F428</f>
        <v>Качество планирования поступлений доходов (показатель 1 приложения 3)</v>
      </c>
      <c r="C422" s="14" t="str">
        <f>'Реестр бюджетных рисков'!G428</f>
        <v>нет</v>
      </c>
      <c r="D422" s="14" t="str">
        <f>'Реестр бюджетных рисков'!H428</f>
        <v>Х</v>
      </c>
      <c r="E422" s="14" t="str">
        <f>'Реестр бюджетных рисков'!I428</f>
        <v>Недополучение (несвоевременное получение) доходов федерального бюджета</v>
      </c>
      <c r="F422" s="40">
        <v>30</v>
      </c>
      <c r="G422" s="14">
        <f t="shared" si="15"/>
        <v>75</v>
      </c>
      <c r="H422" s="14" t="str">
        <f t="shared" si="16"/>
        <v>Высокая</v>
      </c>
    </row>
    <row r="423" spans="1:8" ht="31.5" x14ac:dyDescent="0.25">
      <c r="A423" s="14" t="str">
        <f>'Реестр бюджетных рисков'!A429</f>
        <v>27.8.1</v>
      </c>
      <c r="B423" s="14" t="str">
        <f>'Реестр бюджетных рисков'!F429</f>
        <v>Качество планирования поступлений доходов (показатель 1 приложения 3)</v>
      </c>
      <c r="C423" s="14" t="str">
        <f>'Реестр бюджетных рисков'!G429</f>
        <v>нет</v>
      </c>
      <c r="D423" s="14" t="str">
        <f>'Реестр бюджетных рисков'!H429</f>
        <v>Х</v>
      </c>
      <c r="E423" s="14" t="str">
        <f>'Реестр бюджетных рисков'!I429</f>
        <v>Х</v>
      </c>
      <c r="F423" s="40">
        <v>0</v>
      </c>
      <c r="G423" s="14">
        <f t="shared" si="15"/>
        <v>45</v>
      </c>
      <c r="H423" s="14" t="str">
        <f t="shared" si="16"/>
        <v>Средняя</v>
      </c>
    </row>
    <row r="424" spans="1:8" ht="31.5" x14ac:dyDescent="0.25">
      <c r="A424" s="14" t="str">
        <f>'Реестр бюджетных рисков'!A430</f>
        <v>27.8.2</v>
      </c>
      <c r="B424" s="14" t="str">
        <f>'Реестр бюджетных рисков'!F430</f>
        <v>Качество планирования поступлений доходов (показатель 1 приложения 3)</v>
      </c>
      <c r="C424" s="14" t="str">
        <f>'Реестр бюджетных рисков'!G430</f>
        <v>нет</v>
      </c>
      <c r="D424" s="14" t="str">
        <f>'Реестр бюджетных рисков'!H430</f>
        <v>Х</v>
      </c>
      <c r="E424" s="14" t="str">
        <f>'Реестр бюджетных рисков'!I430</f>
        <v>Х</v>
      </c>
      <c r="F424" s="40">
        <v>0</v>
      </c>
      <c r="G424" s="14">
        <f t="shared" si="15"/>
        <v>45</v>
      </c>
      <c r="H424" s="14" t="str">
        <f t="shared" si="16"/>
        <v>Средняя</v>
      </c>
    </row>
    <row r="425" spans="1:8" ht="47.25" x14ac:dyDescent="0.25">
      <c r="A425" s="14" t="str">
        <f>'Реестр бюджетных рисков'!A431</f>
        <v>28.1.1</v>
      </c>
      <c r="B425" s="14" t="str">
        <f>'Реестр бюджетных рисков'!F431</f>
        <v>Нарушения при управлении и распоряжении государственной собственностью (показатель 2 приложения 6)</v>
      </c>
      <c r="C425" s="14" t="str">
        <f>'Реестр бюджетных рисков'!G431</f>
        <v>да</v>
      </c>
      <c r="D425" s="14" t="str">
        <f>'Реестр бюджетных рисков'!H431</f>
        <v>Х</v>
      </c>
      <c r="E425" s="14" t="str">
        <f>'Реестр бюджетных рисков'!I431</f>
        <v>Недостаточная результативность использования имущества</v>
      </c>
      <c r="F425" s="40">
        <v>30</v>
      </c>
      <c r="G425" s="14">
        <f t="shared" si="15"/>
        <v>90</v>
      </c>
      <c r="H425" s="14" t="str">
        <f t="shared" si="16"/>
        <v>Высокая</v>
      </c>
    </row>
    <row r="426" spans="1:8" ht="47.25" x14ac:dyDescent="0.25">
      <c r="A426" s="14" t="str">
        <f>'Реестр бюджетных рисков'!A432</f>
        <v>28.1.2</v>
      </c>
      <c r="B426" s="14" t="str">
        <f>'Реестр бюджетных рисков'!F432</f>
        <v>Нарушения при управлении и распоряжении государственной собственностью (показатель 2 приложения 6)</v>
      </c>
      <c r="C426" s="14" t="str">
        <f>'Реестр бюджетных рисков'!G432</f>
        <v>да</v>
      </c>
      <c r="D426" s="14" t="str">
        <f>'Реестр бюджетных рисков'!H432</f>
        <v>Х</v>
      </c>
      <c r="E426" s="14" t="str">
        <f>'Реестр бюджетных рисков'!I432</f>
        <v>Недостаточная результативность использования имущества</v>
      </c>
      <c r="F426" s="40">
        <v>30</v>
      </c>
      <c r="G426" s="14">
        <f t="shared" si="15"/>
        <v>90</v>
      </c>
      <c r="H426" s="14" t="str">
        <f t="shared" si="16"/>
        <v>Высокая</v>
      </c>
    </row>
    <row r="427" spans="1:8" ht="47.25" x14ac:dyDescent="0.25">
      <c r="A427" s="14" t="str">
        <f>'Реестр бюджетных рисков'!A433</f>
        <v>28.2.1</v>
      </c>
      <c r="B427" s="14" t="str">
        <f>'Реестр бюджетных рисков'!F433</f>
        <v>Нарушения при управлении и распоряжении государственной собственностью (показатель 2 приложения 6)</v>
      </c>
      <c r="C427" s="14" t="str">
        <f>'Реестр бюджетных рисков'!G433</f>
        <v>да</v>
      </c>
      <c r="D427" s="14" t="str">
        <f>'Реестр бюджетных рисков'!H433</f>
        <v>Х</v>
      </c>
      <c r="E427" s="14" t="str">
        <f>'Реестр бюджетных рисков'!I433</f>
        <v>Недостаточная результативность использования имущества</v>
      </c>
      <c r="F427" s="40">
        <v>30</v>
      </c>
      <c r="G427" s="14">
        <f t="shared" si="15"/>
        <v>90</v>
      </c>
      <c r="H427" s="14" t="str">
        <f t="shared" si="16"/>
        <v>Высокая</v>
      </c>
    </row>
    <row r="428" spans="1:8" ht="47.25" x14ac:dyDescent="0.25">
      <c r="A428" s="14" t="str">
        <f>'Реестр бюджетных рисков'!A434</f>
        <v>28.2.2</v>
      </c>
      <c r="B428" s="14" t="str">
        <f>'Реестр бюджетных рисков'!F434</f>
        <v>Нарушения при управлении и распоряжении государственной собственностью (показатель 2 приложения 6)</v>
      </c>
      <c r="C428" s="14" t="str">
        <f>'Реестр бюджетных рисков'!G434</f>
        <v>да</v>
      </c>
      <c r="D428" s="14" t="str">
        <f>'Реестр бюджетных рисков'!H434</f>
        <v>Х</v>
      </c>
      <c r="E428" s="14" t="str">
        <f>'Реестр бюджетных рисков'!I434</f>
        <v>Недостаточная результативность использования имущества</v>
      </c>
      <c r="F428" s="40">
        <v>30</v>
      </c>
      <c r="G428" s="14">
        <f t="shared" si="15"/>
        <v>90</v>
      </c>
      <c r="H428" s="14" t="str">
        <f t="shared" si="16"/>
        <v>Высокая</v>
      </c>
    </row>
    <row r="429" spans="1:8" ht="47.25" x14ac:dyDescent="0.25">
      <c r="A429" s="14" t="str">
        <f>'Реестр бюджетных рисков'!A435</f>
        <v>28.3.1</v>
      </c>
      <c r="B429" s="14" t="str">
        <f>'Реестр бюджетных рисков'!F435</f>
        <v>Нарушения при управлении и распоряжении государственной собственностью (показатель 2 приложения 6)</v>
      </c>
      <c r="C429" s="14" t="str">
        <f>'Реестр бюджетных рисков'!G435</f>
        <v>да</v>
      </c>
      <c r="D429" s="14" t="str">
        <f>'Реестр бюджетных рисков'!H435</f>
        <v>Х</v>
      </c>
      <c r="E429" s="14" t="str">
        <f>'Реестр бюджетных рисков'!I435</f>
        <v>Недостаточная результативность использования имущества</v>
      </c>
      <c r="F429" s="40">
        <v>30</v>
      </c>
      <c r="G429" s="14">
        <f t="shared" si="15"/>
        <v>90</v>
      </c>
      <c r="H429" s="14" t="str">
        <f t="shared" si="16"/>
        <v>Высокая</v>
      </c>
    </row>
    <row r="430" spans="1:8" ht="47.25" x14ac:dyDescent="0.25">
      <c r="A430" s="14" t="str">
        <f>'Реестр бюджетных рисков'!A436</f>
        <v>28.3.2</v>
      </c>
      <c r="B430" s="14" t="str">
        <f>'Реестр бюджетных рисков'!F436</f>
        <v>Нарушения при управлении и распоряжении государственной собственностью (показатель 2 приложения 6)</v>
      </c>
      <c r="C430" s="14" t="str">
        <f>'Реестр бюджетных рисков'!G436</f>
        <v>да</v>
      </c>
      <c r="D430" s="14" t="str">
        <f>'Реестр бюджетных рисков'!H436</f>
        <v>Х</v>
      </c>
      <c r="E430" s="14" t="str">
        <f>'Реестр бюджетных рисков'!I436</f>
        <v>Недостаточная результативность использования имущества</v>
      </c>
      <c r="F430" s="40">
        <v>30</v>
      </c>
      <c r="G430" s="14">
        <f t="shared" si="15"/>
        <v>90</v>
      </c>
      <c r="H430" s="14" t="str">
        <f t="shared" si="16"/>
        <v>Высокая</v>
      </c>
    </row>
    <row r="431" spans="1:8" ht="47.25" x14ac:dyDescent="0.25">
      <c r="A431" s="14" t="str">
        <f>'Реестр бюджетных рисков'!A437</f>
        <v>28.4.1</v>
      </c>
      <c r="B431" s="14" t="str">
        <f>'Реестр бюджетных рисков'!F437</f>
        <v>Нарушения при управлении и распоряжении государственной собственностью (показатель 2 приложения 6)</v>
      </c>
      <c r="C431" s="14" t="str">
        <f>'Реестр бюджетных рисков'!G437</f>
        <v>да</v>
      </c>
      <c r="D431" s="14" t="str">
        <f>'Реестр бюджетных рисков'!H437</f>
        <v>Х</v>
      </c>
      <c r="E431" s="14" t="str">
        <f>'Реестр бюджетных рисков'!I437</f>
        <v>Недостаточная результативность использования имущества</v>
      </c>
      <c r="F431" s="40">
        <v>30</v>
      </c>
      <c r="G431" s="14">
        <f t="shared" si="15"/>
        <v>90</v>
      </c>
      <c r="H431" s="14" t="str">
        <f t="shared" si="16"/>
        <v>Высокая</v>
      </c>
    </row>
    <row r="432" spans="1:8" ht="47.25" x14ac:dyDescent="0.25">
      <c r="A432" s="14" t="str">
        <f>'Реестр бюджетных рисков'!A438</f>
        <v>28.4.2</v>
      </c>
      <c r="B432" s="14" t="str">
        <f>'Реестр бюджетных рисков'!F438</f>
        <v>Нарушения при управлении и распоряжении государственной собственностью (показатель 2 приложения 6)</v>
      </c>
      <c r="C432" s="14" t="str">
        <f>'Реестр бюджетных рисков'!G438</f>
        <v>да</v>
      </c>
      <c r="D432" s="14" t="str">
        <f>'Реестр бюджетных рисков'!H438</f>
        <v>Х</v>
      </c>
      <c r="E432" s="14" t="str">
        <f>'Реестр бюджетных рисков'!I438</f>
        <v>Недостаточная результативность использования имущества</v>
      </c>
      <c r="F432" s="40">
        <v>30</v>
      </c>
      <c r="G432" s="14">
        <f t="shared" si="15"/>
        <v>90</v>
      </c>
      <c r="H432" s="14" t="str">
        <f t="shared" si="16"/>
        <v>Высокая</v>
      </c>
    </row>
    <row r="433" spans="1:8" ht="47.25" x14ac:dyDescent="0.25">
      <c r="A433" s="14" t="str">
        <f>'Реестр бюджетных рисков'!A439</f>
        <v>28.5.1</v>
      </c>
      <c r="B433" s="14" t="str">
        <f>'Реестр бюджетных рисков'!F439</f>
        <v>Нарушения при управлении и распоряжении государственной собственностью (показатель 2 приложения 6)</v>
      </c>
      <c r="C433" s="14" t="str">
        <f>'Реестр бюджетных рисков'!G439</f>
        <v>да</v>
      </c>
      <c r="D433" s="14" t="str">
        <f>'Реестр бюджетных рисков'!H439</f>
        <v>Х</v>
      </c>
      <c r="E433" s="14" t="str">
        <f>'Реестр бюджетных рисков'!I439</f>
        <v>Недостаточная результативность использования имущества</v>
      </c>
      <c r="F433" s="40">
        <v>30</v>
      </c>
      <c r="G433" s="14">
        <f t="shared" si="15"/>
        <v>90</v>
      </c>
      <c r="H433" s="14" t="str">
        <f t="shared" si="16"/>
        <v>Высокая</v>
      </c>
    </row>
    <row r="434" spans="1:8" ht="47.25" x14ac:dyDescent="0.25">
      <c r="A434" s="14" t="str">
        <f>'Реестр бюджетных рисков'!A440</f>
        <v>28.5.2</v>
      </c>
      <c r="B434" s="14" t="str">
        <f>'Реестр бюджетных рисков'!F440</f>
        <v>Нарушения при управлении и распоряжении государственной собственностью (показатель 2 приложения 6)</v>
      </c>
      <c r="C434" s="14" t="str">
        <f>'Реестр бюджетных рисков'!G440</f>
        <v>да</v>
      </c>
      <c r="D434" s="14" t="str">
        <f>'Реестр бюджетных рисков'!H440</f>
        <v>Х</v>
      </c>
      <c r="E434" s="14" t="str">
        <f>'Реестр бюджетных рисков'!I440</f>
        <v>Недостаточная результативность использования имущества</v>
      </c>
      <c r="F434" s="40">
        <v>30</v>
      </c>
      <c r="G434" s="14">
        <f t="shared" si="15"/>
        <v>90</v>
      </c>
      <c r="H434" s="14" t="str">
        <f t="shared" si="16"/>
        <v>Высокая</v>
      </c>
    </row>
    <row r="435" spans="1:8" ht="47.25" x14ac:dyDescent="0.25">
      <c r="A435" s="14" t="str">
        <f>'Реестр бюджетных рисков'!A441</f>
        <v>28.6.1</v>
      </c>
      <c r="B435" s="14" t="str">
        <f>'Реестр бюджетных рисков'!F441</f>
        <v>Нарушения при управлении и распоряжении государственной собственностью (показатель 2 приложения 6)</v>
      </c>
      <c r="C435" s="14" t="str">
        <f>'Реестр бюджетных рисков'!G441</f>
        <v>нет</v>
      </c>
      <c r="D435" s="14" t="str">
        <f>'Реестр бюджетных рисков'!H441</f>
        <v>Х</v>
      </c>
      <c r="E435" s="14" t="str">
        <f>'Реестр бюджетных рисков'!I441</f>
        <v>Искажение показателей бюджетной отчетности</v>
      </c>
      <c r="F435" s="40">
        <v>30</v>
      </c>
      <c r="G435" s="14">
        <f t="shared" si="15"/>
        <v>75</v>
      </c>
      <c r="H435" s="14" t="str">
        <f t="shared" si="16"/>
        <v>Высокая</v>
      </c>
    </row>
    <row r="436" spans="1:8" ht="63" x14ac:dyDescent="0.25">
      <c r="A436" s="14" t="str">
        <f>'Реестр бюджетных рисков'!A442</f>
        <v>28.7.1</v>
      </c>
      <c r="B436" s="14" t="str">
        <f>'Реестр бюджетных рисков'!F442</f>
        <v>Соотношение стоимости аренды недвижимого имущества и средней стоимости содержания арендуемого недвижимого имущества (показатель 5 приложения 6)</v>
      </c>
      <c r="C436" s="14" t="str">
        <f>'Реестр бюджетных рисков'!G442</f>
        <v>да</v>
      </c>
      <c r="D436" s="14" t="str">
        <f>'Реестр бюджетных рисков'!H442</f>
        <v>Х</v>
      </c>
      <c r="E436" s="14" t="str">
        <f>'Реестр бюджетных рисков'!I442</f>
        <v>Недостаточная результативность использования имущества</v>
      </c>
      <c r="F436" s="40">
        <v>30</v>
      </c>
      <c r="G436" s="14">
        <f t="shared" si="15"/>
        <v>90</v>
      </c>
      <c r="H436" s="14" t="str">
        <f t="shared" si="16"/>
        <v>Высокая</v>
      </c>
    </row>
    <row r="437" spans="1:8" ht="47.25" x14ac:dyDescent="0.25">
      <c r="A437" s="14" t="str">
        <f>'Реестр бюджетных рисков'!A443</f>
        <v>28.8.1</v>
      </c>
      <c r="B437" s="14" t="str">
        <f>'Реестр бюджетных рисков'!F443</f>
        <v>Нарушения при управлении и распоряжении государственной собственностью (показатель 2 приложения 6)</v>
      </c>
      <c r="C437" s="14" t="str">
        <f>'Реестр бюджетных рисков'!G443</f>
        <v>да</v>
      </c>
      <c r="D437" s="14" t="str">
        <f>'Реестр бюджетных рисков'!H443</f>
        <v>Х</v>
      </c>
      <c r="E437" s="14" t="str">
        <f>'Реестр бюджетных рисков'!I443</f>
        <v>Недостаточная результативность использования имущества</v>
      </c>
      <c r="F437" s="40">
        <v>30</v>
      </c>
      <c r="G437" s="14">
        <f t="shared" si="15"/>
        <v>90</v>
      </c>
      <c r="H437" s="14" t="str">
        <f t="shared" si="16"/>
        <v>Высокая</v>
      </c>
    </row>
    <row r="438" spans="1:8" ht="31.5" x14ac:dyDescent="0.25">
      <c r="A438" s="14" t="str">
        <f>'Реестр бюджетных рисков'!A444</f>
        <v>29.1.1</v>
      </c>
      <c r="B438" s="14" t="str">
        <f>'Реестр бюджетных рисков'!F444</f>
        <v>Степень достоверности бюджетной отчетности (показатель 1 приложения 4)</v>
      </c>
      <c r="C438" s="137" t="s">
        <v>1224</v>
      </c>
      <c r="D438" s="138"/>
      <c r="E438" s="138"/>
      <c r="F438" s="138"/>
      <c r="G438" s="139"/>
      <c r="H438" s="116" t="s">
        <v>468</v>
      </c>
    </row>
    <row r="439" spans="1:8" ht="31.5" x14ac:dyDescent="0.25">
      <c r="A439" s="14" t="str">
        <f>'Реестр бюджетных рисков'!A445</f>
        <v>29.1.2</v>
      </c>
      <c r="B439" s="14" t="str">
        <f>'Реестр бюджетных рисков'!F445</f>
        <v>Степень достоверности бюджетной отчетности (показатель 1 приложения 4)</v>
      </c>
      <c r="C439" s="140"/>
      <c r="D439" s="141"/>
      <c r="E439" s="141"/>
      <c r="F439" s="141"/>
      <c r="G439" s="142"/>
      <c r="H439" s="116" t="s">
        <v>468</v>
      </c>
    </row>
    <row r="440" spans="1:8" ht="31.5" x14ac:dyDescent="0.25">
      <c r="A440" s="14" t="str">
        <f>'Реестр бюджетных рисков'!A446</f>
        <v>29.2.1</v>
      </c>
      <c r="B440" s="14" t="str">
        <f>'Реестр бюджетных рисков'!F446</f>
        <v>Нарушение порядка проведения инвентаризации активов и обязательств (показатель 3 приложения 4)</v>
      </c>
      <c r="C440" s="140"/>
      <c r="D440" s="141"/>
      <c r="E440" s="141"/>
      <c r="F440" s="141"/>
      <c r="G440" s="142"/>
      <c r="H440" s="116" t="s">
        <v>468</v>
      </c>
    </row>
    <row r="441" spans="1:8" ht="31.5" x14ac:dyDescent="0.25">
      <c r="A441" s="14" t="str">
        <f>'Реестр бюджетных рисков'!A447</f>
        <v>29.2.2</v>
      </c>
      <c r="B441" s="14" t="str">
        <f>'Реестр бюджетных рисков'!F447</f>
        <v>Нарушение порядка проведения инвентаризации активов и обязательств (показатель 3 приложения 4)</v>
      </c>
      <c r="C441" s="140"/>
      <c r="D441" s="141"/>
      <c r="E441" s="141"/>
      <c r="F441" s="141"/>
      <c r="G441" s="142"/>
      <c r="H441" s="116" t="s">
        <v>468</v>
      </c>
    </row>
    <row r="442" spans="1:8" ht="47.25" x14ac:dyDescent="0.25">
      <c r="A442" s="14" t="str">
        <f>'Реестр бюджетных рисков'!A448</f>
        <v>29.3.1</v>
      </c>
      <c r="B442" s="14" t="str">
        <f>'Реестр бюджетных рисков'!F448</f>
        <v>Нарушение порядка формирования и представления сводной, консолидированной бюджетной отчетности (показатель 2 приложения 4)</v>
      </c>
      <c r="C442" s="140"/>
      <c r="D442" s="141"/>
      <c r="E442" s="141"/>
      <c r="F442" s="141"/>
      <c r="G442" s="142"/>
      <c r="H442" s="116" t="s">
        <v>468</v>
      </c>
    </row>
    <row r="443" spans="1:8" ht="47.25" x14ac:dyDescent="0.25">
      <c r="A443" s="14" t="str">
        <f>'Реестр бюджетных рисков'!A449</f>
        <v>29.3.2</v>
      </c>
      <c r="B443" s="14" t="str">
        <f>'Реестр бюджетных рисков'!F449</f>
        <v>Нарушение порядка формирования и представления сводной, консолидированной бюджетной отчетности (показатель 2 приложения 4)</v>
      </c>
      <c r="C443" s="143"/>
      <c r="D443" s="144"/>
      <c r="E443" s="144"/>
      <c r="F443" s="144"/>
      <c r="G443" s="145"/>
      <c r="H443" s="116" t="s">
        <v>468</v>
      </c>
    </row>
  </sheetData>
  <customSheetViews>
    <customSheetView guid="{97BC22A8-B58B-481C-8855-8B457C940CFF}" scale="55" topLeftCell="A454">
      <selection activeCell="R421" sqref="R421"/>
      <pageMargins left="0.7" right="0.7" top="0.75" bottom="0.75" header="0.3" footer="0.3"/>
    </customSheetView>
    <customSheetView guid="{A6C8B772-8214-4925-AA3E-C2C914B4483C}" scale="55" topLeftCell="A454">
      <selection activeCell="R421" sqref="R421"/>
      <pageMargins left="0.7" right="0.7" top="0.75" bottom="0.75" header="0.3" footer="0.3"/>
    </customSheetView>
    <customSheetView guid="{93FC2456-1446-4A79-8F5E-702358567C0B}" scale="55" topLeftCell="A454">
      <selection activeCell="R421" sqref="R421"/>
      <pageMargins left="0.7" right="0.7" top="0.75" bottom="0.75" header="0.3" footer="0.3"/>
    </customSheetView>
  </customSheetViews>
  <mergeCells count="6">
    <mergeCell ref="H1:H2"/>
    <mergeCell ref="C438:G443"/>
    <mergeCell ref="A1:A2"/>
    <mergeCell ref="B1:E1"/>
    <mergeCell ref="F1:F2"/>
    <mergeCell ref="G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70" zoomScaleNormal="70" workbookViewId="0"/>
  </sheetViews>
  <sheetFormatPr defaultRowHeight="15" x14ac:dyDescent="0.25"/>
  <cols>
    <col min="2" max="2" width="59.7109375" customWidth="1"/>
    <col min="3" max="3" width="34.5703125" customWidth="1"/>
    <col min="4" max="4" width="35.7109375" customWidth="1"/>
    <col min="5" max="5" width="34.140625" customWidth="1"/>
    <col min="6" max="6" width="35.85546875" customWidth="1"/>
    <col min="7" max="7" width="61.7109375" customWidth="1"/>
  </cols>
  <sheetData>
    <row r="1" spans="1:6" ht="31.5" x14ac:dyDescent="0.25">
      <c r="A1" s="23" t="s">
        <v>0</v>
      </c>
      <c r="B1" s="23" t="s">
        <v>469</v>
      </c>
      <c r="C1" s="23" t="s">
        <v>470</v>
      </c>
      <c r="D1" s="23" t="s">
        <v>471</v>
      </c>
      <c r="E1" s="23" t="s">
        <v>472</v>
      </c>
      <c r="F1" s="27" t="s">
        <v>473</v>
      </c>
    </row>
    <row r="2" spans="1:6" x14ac:dyDescent="0.25">
      <c r="A2" s="25">
        <v>1</v>
      </c>
      <c r="B2" s="25">
        <v>2</v>
      </c>
      <c r="C2" s="26">
        <v>3</v>
      </c>
      <c r="D2" s="26">
        <v>4</v>
      </c>
      <c r="E2" s="26">
        <v>5</v>
      </c>
      <c r="F2" s="26">
        <v>6</v>
      </c>
    </row>
    <row r="3" spans="1:6" ht="141.75" x14ac:dyDescent="0.25">
      <c r="A3" s="28" t="str">
        <f>'Реестр бюджетных рисков'!A115</f>
        <v>8.3.5</v>
      </c>
      <c r="B3" s="19" t="s">
        <v>474</v>
      </c>
      <c r="C3" s="46">
        <f>422021854.5/423532474.5</f>
        <v>0.99643328412589061</v>
      </c>
      <c r="D3" s="46">
        <f>553190648.4/553311011.5</f>
        <v>0.99978246754989797</v>
      </c>
      <c r="E3" s="29">
        <f>ROUND(D3-C3,2)</f>
        <v>0</v>
      </c>
      <c r="F3" s="19" t="str">
        <f>CONCATENATE(B3," ",E3)</f>
        <v>Справочно: Изменение доли кассового исполнения по расходам на реализацию федеральных проектов в объеме бюджетных ассигнований на реализацию федеральных проектов по главе 092 «Министерство финансов Российской Федерации» -  0</v>
      </c>
    </row>
    <row r="4" spans="1:6" ht="63" x14ac:dyDescent="0.25">
      <c r="A4" s="28" t="str">
        <f>'Реестр бюджетных рисков'!A222</f>
        <v>11.7.1</v>
      </c>
      <c r="B4" s="19" t="s">
        <v>475</v>
      </c>
      <c r="C4" s="46">
        <v>1</v>
      </c>
      <c r="D4" s="46">
        <v>1</v>
      </c>
      <c r="E4" s="29">
        <f t="shared" ref="E4:E10" si="0">ROUND(D4-C4,2)</f>
        <v>0</v>
      </c>
      <c r="F4" s="19" t="str">
        <f t="shared" ref="F4:F10" si="1">CONCATENATE(B4," ",E4)</f>
        <v>Справочно: Изменение доли кассового исполнения по ИФДБ (выплаты) в объеме бюджетных ассигнований по ИФДБ -  0</v>
      </c>
    </row>
    <row r="5" spans="1:6" ht="63" x14ac:dyDescent="0.25">
      <c r="A5" s="28" t="str">
        <f>'Реестр бюджетных рисков'!A223</f>
        <v>11.7.2</v>
      </c>
      <c r="B5" s="19" t="s">
        <v>475</v>
      </c>
      <c r="C5" s="29">
        <f>C4</f>
        <v>1</v>
      </c>
      <c r="D5" s="29">
        <f>D4</f>
        <v>1</v>
      </c>
      <c r="E5" s="29">
        <f t="shared" si="0"/>
        <v>0</v>
      </c>
      <c r="F5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6" spans="1:6" ht="63" x14ac:dyDescent="0.25">
      <c r="A6" s="28" t="str">
        <f>'Реестр бюджетных рисков'!A224</f>
        <v>11.8.1</v>
      </c>
      <c r="B6" s="19" t="s">
        <v>475</v>
      </c>
      <c r="C6" s="29">
        <f>C4</f>
        <v>1</v>
      </c>
      <c r="D6" s="29">
        <f>D4</f>
        <v>1</v>
      </c>
      <c r="E6" s="29">
        <f t="shared" si="0"/>
        <v>0</v>
      </c>
      <c r="F6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7" spans="1:6" ht="63" x14ac:dyDescent="0.25">
      <c r="A7" s="28" t="str">
        <f>'Реестр бюджетных рисков'!A225</f>
        <v>11.8.2</v>
      </c>
      <c r="B7" s="19" t="s">
        <v>475</v>
      </c>
      <c r="C7" s="29">
        <f>C4</f>
        <v>1</v>
      </c>
      <c r="D7" s="29">
        <f>D4</f>
        <v>1</v>
      </c>
      <c r="E7" s="29">
        <f t="shared" si="0"/>
        <v>0</v>
      </c>
      <c r="F7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8" spans="1:6" ht="63" x14ac:dyDescent="0.25">
      <c r="A8" s="28" t="str">
        <f>'Реестр бюджетных рисков'!A226</f>
        <v>11.9.1</v>
      </c>
      <c r="B8" s="19" t="s">
        <v>475</v>
      </c>
      <c r="C8" s="29">
        <f>C4</f>
        <v>1</v>
      </c>
      <c r="D8" s="29">
        <f>D4</f>
        <v>1</v>
      </c>
      <c r="E8" s="29">
        <f t="shared" si="0"/>
        <v>0</v>
      </c>
      <c r="F8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9" spans="1:6" ht="63" x14ac:dyDescent="0.25">
      <c r="A9" s="28" t="str">
        <f>'Реестр бюджетных рисков'!A227</f>
        <v>11.9.2</v>
      </c>
      <c r="B9" s="19" t="s">
        <v>475</v>
      </c>
      <c r="C9" s="29">
        <f>C4</f>
        <v>1</v>
      </c>
      <c r="D9" s="29">
        <f>D4</f>
        <v>1</v>
      </c>
      <c r="E9" s="29">
        <f t="shared" si="0"/>
        <v>0</v>
      </c>
      <c r="F9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10" spans="1:6" ht="63" x14ac:dyDescent="0.25">
      <c r="A10" s="28" t="str">
        <f>'Реестр бюджетных рисков'!A228</f>
        <v>11.9.3</v>
      </c>
      <c r="B10" s="19" t="s">
        <v>475</v>
      </c>
      <c r="C10" s="29">
        <f>C4</f>
        <v>1</v>
      </c>
      <c r="D10" s="29">
        <f>D4</f>
        <v>1</v>
      </c>
      <c r="E10" s="29">
        <f t="shared" si="0"/>
        <v>0</v>
      </c>
      <c r="F10" s="19" t="str">
        <f t="shared" si="1"/>
        <v>Справочно: Изменение доли кассового исполнения по ИФДБ (выплаты) в объеме бюджетных ассигнований по ИФДБ -  0</v>
      </c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</sheetData>
  <customSheetViews>
    <customSheetView guid="{97BC22A8-B58B-481C-8855-8B457C940CFF}" scale="70">
      <selection activeCell="C5" sqref="C5:D6"/>
      <pageMargins left="0.7" right="0.7" top="0.75" bottom="0.75" header="0.3" footer="0.3"/>
    </customSheetView>
    <customSheetView guid="{A6C8B772-8214-4925-AA3E-C2C914B4483C}" scale="70">
      <selection activeCell="C5" sqref="C5:D6"/>
      <pageMargins left="0.7" right="0.7" top="0.75" bottom="0.75" header="0.3" footer="0.3"/>
    </customSheetView>
    <customSheetView guid="{93FC2456-1446-4A79-8F5E-702358567C0B}" scale="70">
      <selection activeCell="C5" sqref="C5:D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бюджетных рисков</vt:lpstr>
      <vt:lpstr>КФМ (ГАБС)</vt:lpstr>
      <vt:lpstr>Г(М)ФК (ГАБС)</vt:lpstr>
      <vt:lpstr>Степень влияния (ГАБС)</vt:lpstr>
      <vt:lpstr>Справочные показатели (ГАБС)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МЕТЕЛЬКОВА ЕЛЕНА ОЛЕГОВНА</dc:creator>
  <cp:lastModifiedBy>МЕТЕЛЬКОВА ЕЛЕНА ОЛЕГОВНА</cp:lastModifiedBy>
  <cp:lastPrinted>2021-12-01T11:31:42Z</cp:lastPrinted>
  <dcterms:created xsi:type="dcterms:W3CDTF">2021-08-31T08:54:12Z</dcterms:created>
  <dcterms:modified xsi:type="dcterms:W3CDTF">2021-12-01T11:31:44Z</dcterms:modified>
</cp:coreProperties>
</file>