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autoCompressPictures="0"/>
  <mc:AlternateContent xmlns:mc="http://schemas.openxmlformats.org/markup-compatibility/2006">
    <mc:Choice Requires="x15">
      <x15ac:absPath xmlns:x15ac="http://schemas.microsoft.com/office/spreadsheetml/2010/11/ac" url="C:\Download\"/>
    </mc:Choice>
  </mc:AlternateContent>
  <xr:revisionPtr revIDLastSave="0" documentId="8_{63B74270-851A-4038-9383-02E6A4194A6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год" sheetId="1" r:id="rId1"/>
    <sheet name="квартал" sheetId="2" r:id="rId2"/>
    <sheet name="месяц" sheetId="3" r:id="rId3"/>
  </sheets>
  <externalReferences>
    <externalReference r:id="rId4"/>
  </externalReferences>
  <definedNames>
    <definedName name="XDO_?XDOFIELD14?">месяц!$I$14</definedName>
    <definedName name="XDO_?XDOFIELD23?">месяц!$I$5</definedName>
    <definedName name="г">'[1]1'!$I$14</definedName>
    <definedName name="_xlnm.Print_Titles" localSheetId="0">год!$A:$B</definedName>
    <definedName name="_xlnm.Print_Titles" localSheetId="1">квартал!$A:$B</definedName>
    <definedName name="_xlnm.Print_Titles" localSheetId="2">месяц!$A:$B</definedName>
    <definedName name="_xlnm.Print_Area" localSheetId="0">год!$A$1:$L$27</definedName>
    <definedName name="_xlnm.Print_Area" localSheetId="1">квартал!$A$1:$AJ$28</definedName>
    <definedName name="_xlnm.Print_Area" localSheetId="2">месяц!$A$1:$DX$28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J27" i="2" l="1"/>
  <c r="AJ21" i="2"/>
  <c r="AJ15" i="2"/>
  <c r="AJ7" i="2"/>
  <c r="AJ6" i="2"/>
  <c r="AJ5" i="2"/>
  <c r="DX7" i="3"/>
  <c r="DX6" i="3"/>
  <c r="DX5" i="3"/>
  <c r="DX15" i="3"/>
  <c r="DX27" i="3"/>
  <c r="DX21" i="3"/>
  <c r="DX8" i="3" s="1"/>
  <c r="AJ8" i="2" l="1"/>
  <c r="DW21" i="3"/>
  <c r="DW27" i="3"/>
  <c r="DW15" i="3"/>
  <c r="DW8" i="3"/>
  <c r="DV27" i="3" l="1"/>
  <c r="DV21" i="3"/>
  <c r="DV15" i="3"/>
  <c r="DV8" i="3"/>
  <c r="DU27" i="3" l="1"/>
  <c r="DU21" i="3"/>
  <c r="DU15" i="3"/>
  <c r="DU8" i="3"/>
  <c r="DR27" i="3" l="1"/>
  <c r="DR21" i="3"/>
  <c r="DR15" i="3"/>
  <c r="DR8" i="3"/>
  <c r="DT27" i="3"/>
  <c r="DT21" i="3"/>
  <c r="DT15" i="3"/>
  <c r="DT8" i="3"/>
  <c r="DS21" i="3"/>
  <c r="DS27" i="3"/>
  <c r="DS15" i="3"/>
  <c r="DS8" i="3"/>
  <c r="DQ15" i="3"/>
  <c r="DQ27" i="3"/>
  <c r="DQ21" i="3"/>
  <c r="DQ8" i="3"/>
  <c r="DP8" i="3"/>
  <c r="DP21" i="3"/>
  <c r="DP15" i="3"/>
  <c r="DP27" i="3"/>
  <c r="DO21" i="3"/>
  <c r="DO27" i="3"/>
  <c r="DO15" i="3"/>
  <c r="DO8" i="3"/>
  <c r="DN21" i="3"/>
  <c r="DN27" i="3"/>
  <c r="DN15" i="3"/>
  <c r="DN8" i="3"/>
  <c r="DM21" i="3"/>
  <c r="DM15" i="3"/>
  <c r="DM27" i="3"/>
  <c r="DM8" i="3"/>
  <c r="DL27" i="3"/>
  <c r="DL21" i="3"/>
  <c r="DL15" i="3"/>
  <c r="DL8" i="3"/>
  <c r="DK27" i="3"/>
  <c r="DK15" i="3"/>
  <c r="DK21" i="3"/>
  <c r="DK8" i="3"/>
  <c r="DJ8" i="3"/>
  <c r="DJ21" i="3"/>
  <c r="DJ27" i="3"/>
  <c r="DJ15" i="3"/>
  <c r="AD27" i="2"/>
  <c r="AD21" i="2"/>
  <c r="AD15" i="2"/>
  <c r="AD8" i="2"/>
  <c r="DF8" i="3"/>
  <c r="DI21" i="3"/>
  <c r="DI27" i="3"/>
  <c r="DI15" i="3"/>
  <c r="DI8" i="3"/>
  <c r="DH21" i="3"/>
  <c r="DH27" i="3"/>
  <c r="DH15" i="3"/>
  <c r="DH8" i="3"/>
  <c r="DG21" i="3"/>
  <c r="DG27" i="3"/>
  <c r="DG15" i="3"/>
  <c r="DG8" i="3"/>
  <c r="DE8" i="3"/>
  <c r="DF21" i="3"/>
  <c r="DF27" i="3"/>
  <c r="DF15" i="3"/>
  <c r="DE21" i="3"/>
  <c r="DE27" i="3"/>
  <c r="DE15" i="3"/>
  <c r="DD27" i="3"/>
  <c r="DD21" i="3"/>
  <c r="DD15" i="3"/>
  <c r="DD8" i="3"/>
  <c r="DC21" i="3"/>
  <c r="DC27" i="3"/>
  <c r="DC15" i="3"/>
  <c r="DC8" i="3"/>
  <c r="DB21" i="3"/>
  <c r="DB27" i="3"/>
  <c r="DB15" i="3"/>
  <c r="DB8" i="3"/>
  <c r="DA21" i="3"/>
  <c r="DA27" i="3"/>
  <c r="DA15" i="3"/>
  <c r="DA8" i="3"/>
  <c r="CZ21" i="3"/>
  <c r="CZ27" i="3"/>
  <c r="CZ15" i="3"/>
  <c r="CZ8" i="3"/>
  <c r="CY21" i="3"/>
  <c r="CY27" i="3"/>
  <c r="CY15" i="3"/>
  <c r="CY8" i="3"/>
  <c r="CW21" i="3"/>
  <c r="CX21" i="3"/>
  <c r="CW27" i="3"/>
  <c r="CX27" i="3"/>
  <c r="CX15" i="3"/>
  <c r="CW15" i="3"/>
  <c r="CX8" i="3"/>
  <c r="CW8" i="3"/>
  <c r="CT8" i="3"/>
  <c r="CV21" i="3"/>
  <c r="CV27" i="3"/>
  <c r="CV15" i="3"/>
  <c r="CV8" i="3"/>
  <c r="CU21" i="3"/>
  <c r="CU27" i="3"/>
  <c r="CU15" i="3"/>
  <c r="CU8" i="3"/>
  <c r="CT21" i="3"/>
  <c r="CT27" i="3"/>
  <c r="CT15" i="3"/>
  <c r="CS27" i="3"/>
  <c r="CS21" i="3"/>
  <c r="CS15" i="3"/>
  <c r="CS8" i="3"/>
  <c r="CR21" i="3"/>
  <c r="CR27" i="3"/>
  <c r="CR15" i="3"/>
  <c r="CR8" i="3"/>
  <c r="Y27" i="2"/>
  <c r="Y21" i="2"/>
  <c r="Y15" i="2"/>
  <c r="Y8" i="2"/>
  <c r="CQ27" i="3"/>
  <c r="CQ21" i="3"/>
  <c r="CQ15" i="3"/>
  <c r="CQ8" i="3"/>
  <c r="CP27" i="3"/>
  <c r="CP21" i="3"/>
  <c r="CP8" i="3"/>
  <c r="CP15" i="3"/>
  <c r="CO21" i="3"/>
  <c r="CO27" i="3"/>
  <c r="CO15" i="3"/>
  <c r="CO8" i="3"/>
  <c r="X27" i="2"/>
  <c r="X21" i="2"/>
  <c r="X15" i="2"/>
  <c r="X8" i="2"/>
  <c r="CN8" i="3"/>
  <c r="CN27" i="3"/>
  <c r="CN21" i="3"/>
  <c r="CN15" i="3"/>
  <c r="CM21" i="3"/>
  <c r="CM27" i="3"/>
  <c r="CM15" i="3"/>
  <c r="CM8" i="3"/>
  <c r="CL27" i="3"/>
  <c r="CL21" i="3"/>
  <c r="CL15" i="3"/>
  <c r="CL8" i="3"/>
  <c r="CK27" i="3"/>
  <c r="CK21" i="3"/>
  <c r="CK15" i="3"/>
  <c r="CK8" i="3"/>
  <c r="CH27" i="3"/>
  <c r="CH15" i="3"/>
  <c r="CH8" i="3"/>
  <c r="CJ21" i="3"/>
  <c r="CJ27" i="3"/>
  <c r="CJ15" i="3"/>
  <c r="CJ8" i="3"/>
  <c r="CI27" i="3"/>
  <c r="CI21" i="3"/>
  <c r="CI15" i="3"/>
  <c r="CI8" i="3"/>
  <c r="F27" i="1"/>
  <c r="CH21" i="3"/>
  <c r="CG27" i="3"/>
  <c r="CG21" i="3"/>
  <c r="CG15" i="3"/>
  <c r="CG8" i="3"/>
  <c r="CF27" i="3"/>
  <c r="CF21" i="3"/>
  <c r="CF15" i="3"/>
  <c r="CF8" i="3"/>
  <c r="U27" i="2"/>
  <c r="U21" i="2"/>
  <c r="U15" i="2"/>
  <c r="U8" i="2"/>
  <c r="CE27" i="3"/>
  <c r="CE21" i="3"/>
  <c r="CE15" i="3"/>
  <c r="CE8" i="3"/>
  <c r="CD15" i="3"/>
  <c r="CD27" i="3"/>
  <c r="CD21" i="3"/>
  <c r="CD8" i="3"/>
  <c r="H12" i="1"/>
  <c r="H13" i="1"/>
  <c r="H14" i="1"/>
  <c r="H18" i="1"/>
  <c r="H19" i="1"/>
  <c r="H20" i="1"/>
  <c r="H24" i="1"/>
  <c r="H25" i="1"/>
  <c r="H26" i="1"/>
  <c r="BU27" i="3"/>
  <c r="BU5" i="3"/>
  <c r="H21" i="1"/>
  <c r="H27" i="1"/>
  <c r="H7" i="1"/>
  <c r="H6" i="1"/>
  <c r="H5" i="1"/>
  <c r="H15" i="1"/>
  <c r="BU7" i="3"/>
  <c r="BU21" i="3"/>
  <c r="BU6" i="3"/>
  <c r="BU15" i="3"/>
  <c r="BT5" i="3"/>
  <c r="BT6" i="3"/>
  <c r="BT21" i="3"/>
  <c r="H8" i="1"/>
  <c r="BT7" i="3"/>
  <c r="BT8" i="3"/>
  <c r="BT27" i="3"/>
  <c r="BT15" i="3"/>
  <c r="BS6" i="3"/>
  <c r="BS27" i="3"/>
  <c r="BS15" i="3"/>
  <c r="BS5" i="3"/>
  <c r="BS8" i="3" s="1"/>
  <c r="BS21" i="3"/>
  <c r="BS7" i="3"/>
  <c r="BR15" i="3"/>
  <c r="BR5" i="3"/>
  <c r="BR7" i="3"/>
  <c r="BR27" i="3"/>
  <c r="BR6" i="3"/>
  <c r="BR21" i="3"/>
  <c r="BQ7" i="3"/>
  <c r="BQ21" i="3"/>
  <c r="BQ6" i="3"/>
  <c r="BQ27" i="3"/>
  <c r="BQ5" i="3"/>
  <c r="BQ8" i="3" s="1"/>
  <c r="BQ15" i="3"/>
  <c r="BP5" i="3"/>
  <c r="BP27" i="3"/>
  <c r="BP21" i="3"/>
  <c r="BP7" i="3"/>
  <c r="BP15" i="3"/>
  <c r="BP6" i="3"/>
  <c r="BO21" i="3"/>
  <c r="BO7" i="3"/>
  <c r="BO27" i="3"/>
  <c r="BO6" i="3"/>
  <c r="BO15" i="3"/>
  <c r="BO5" i="3"/>
  <c r="BO8" i="3" s="1"/>
  <c r="BN27" i="3"/>
  <c r="BN21" i="3"/>
  <c r="BN15" i="3"/>
  <c r="BN5" i="3"/>
  <c r="BN8" i="3" s="1"/>
  <c r="BN6" i="3"/>
  <c r="BN7" i="3"/>
  <c r="BM27" i="3"/>
  <c r="O27" i="2"/>
  <c r="BM21" i="3"/>
  <c r="O21" i="2"/>
  <c r="BM15" i="3"/>
  <c r="O15" i="2"/>
  <c r="BM5" i="3"/>
  <c r="O5" i="2"/>
  <c r="BM6" i="3"/>
  <c r="O6" i="2"/>
  <c r="BM7" i="3"/>
  <c r="O7" i="2"/>
  <c r="O12" i="2"/>
  <c r="O13" i="2"/>
  <c r="O14" i="2"/>
  <c r="O18" i="2"/>
  <c r="O19" i="2"/>
  <c r="O20" i="2"/>
  <c r="O24" i="2"/>
  <c r="O25" i="2"/>
  <c r="O26" i="2"/>
  <c r="BK5" i="3"/>
  <c r="BK8" i="3" s="1"/>
  <c r="BL7" i="3"/>
  <c r="BL6" i="3"/>
  <c r="BL21" i="3"/>
  <c r="BL27" i="3"/>
  <c r="BL15" i="3"/>
  <c r="BL5" i="3"/>
  <c r="BL8" i="3" s="1"/>
  <c r="BK6" i="3"/>
  <c r="BK21" i="3"/>
  <c r="BK27" i="3"/>
  <c r="BK15" i="3"/>
  <c r="BK7" i="3"/>
  <c r="G12" i="1"/>
  <c r="G13" i="1"/>
  <c r="G14" i="1"/>
  <c r="G18" i="1"/>
  <c r="G19" i="1"/>
  <c r="G20" i="1"/>
  <c r="G24" i="1"/>
  <c r="G25" i="1"/>
  <c r="G26" i="1"/>
  <c r="N12" i="2"/>
  <c r="N13" i="2"/>
  <c r="N14" i="2"/>
  <c r="N18" i="2"/>
  <c r="N19" i="2"/>
  <c r="N20" i="2"/>
  <c r="N24" i="2"/>
  <c r="N25" i="2"/>
  <c r="N26" i="2"/>
  <c r="BJ21" i="3"/>
  <c r="N21" i="2" s="1"/>
  <c r="BJ27" i="3"/>
  <c r="N27" i="2"/>
  <c r="BJ7" i="3"/>
  <c r="G7" i="1"/>
  <c r="BJ6" i="3"/>
  <c r="G6" i="1"/>
  <c r="BJ15" i="3"/>
  <c r="G15" i="1"/>
  <c r="BJ5" i="3"/>
  <c r="G5" i="1"/>
  <c r="BI5" i="3"/>
  <c r="BI8" i="3" s="1"/>
  <c r="BI7" i="3"/>
  <c r="BI6" i="3"/>
  <c r="N7" i="2"/>
  <c r="BI15" i="3"/>
  <c r="BI21" i="3"/>
  <c r="BI27" i="3"/>
  <c r="BH27" i="3"/>
  <c r="BH21" i="3"/>
  <c r="BH15" i="3"/>
  <c r="BH8" i="3"/>
  <c r="BC8" i="3"/>
  <c r="AY21" i="3"/>
  <c r="AZ8" i="3"/>
  <c r="AW21" i="3"/>
  <c r="AW27" i="3"/>
  <c r="AW8" i="3"/>
  <c r="AT15" i="3"/>
  <c r="AQ15" i="3"/>
  <c r="AP15" i="3"/>
  <c r="AM21" i="3"/>
  <c r="AM15" i="3"/>
  <c r="AP21" i="3"/>
  <c r="AS21" i="3"/>
  <c r="AT21" i="3"/>
  <c r="AV21" i="3"/>
  <c r="AZ21" i="3"/>
  <c r="BB21" i="3"/>
  <c r="BC21" i="3"/>
  <c r="BE21" i="3"/>
  <c r="BF21" i="3"/>
  <c r="AS15" i="3"/>
  <c r="AV15" i="3"/>
  <c r="AW15" i="3"/>
  <c r="AY15" i="3"/>
  <c r="AZ15" i="3"/>
  <c r="BB15" i="3"/>
  <c r="BC15" i="3"/>
  <c r="BE15" i="3"/>
  <c r="BF15" i="3"/>
  <c r="AP8" i="3"/>
  <c r="AS8" i="3"/>
  <c r="AT8" i="3"/>
  <c r="AV8" i="3"/>
  <c r="AY8" i="3"/>
  <c r="BB8" i="3"/>
  <c r="BE8" i="3"/>
  <c r="BF8" i="3"/>
  <c r="AO6" i="3"/>
  <c r="AR6" i="3"/>
  <c r="AU6" i="3"/>
  <c r="BA6" i="3"/>
  <c r="BD6" i="3"/>
  <c r="BG6" i="3"/>
  <c r="AO7" i="3"/>
  <c r="AR7" i="3"/>
  <c r="AU7" i="3"/>
  <c r="BA7" i="3"/>
  <c r="BD7" i="3"/>
  <c r="BD8" i="3" s="1"/>
  <c r="BG7" i="3"/>
  <c r="AO12" i="3"/>
  <c r="AR12" i="3"/>
  <c r="AU12" i="3"/>
  <c r="BA12" i="3"/>
  <c r="BA15" i="3"/>
  <c r="BD12" i="3"/>
  <c r="BD15" i="3"/>
  <c r="BG12" i="3"/>
  <c r="AO13" i="3"/>
  <c r="AR13" i="3"/>
  <c r="AU13" i="3"/>
  <c r="BA13" i="3"/>
  <c r="BD13" i="3"/>
  <c r="BG13" i="3"/>
  <c r="AO14" i="3"/>
  <c r="AR14" i="3"/>
  <c r="AR15" i="3" s="1"/>
  <c r="AU14" i="3"/>
  <c r="BA14" i="3"/>
  <c r="BD14" i="3"/>
  <c r="BG14" i="3"/>
  <c r="BG15" i="3" s="1"/>
  <c r="AO18" i="3"/>
  <c r="AO21" i="3" s="1"/>
  <c r="AR18" i="3"/>
  <c r="AU18" i="3"/>
  <c r="BA18" i="3"/>
  <c r="BD18" i="3"/>
  <c r="BD21" i="3"/>
  <c r="BG18" i="3"/>
  <c r="AO19" i="3"/>
  <c r="AR19" i="3"/>
  <c r="AU19" i="3"/>
  <c r="BA19" i="3"/>
  <c r="BD19" i="3"/>
  <c r="BG19" i="3"/>
  <c r="AO20" i="3"/>
  <c r="AR20" i="3"/>
  <c r="AU20" i="3"/>
  <c r="BA20" i="3"/>
  <c r="BA21" i="3" s="1"/>
  <c r="BD20" i="3"/>
  <c r="BG20" i="3"/>
  <c r="AO24" i="3"/>
  <c r="AO26" i="3"/>
  <c r="AR24" i="3"/>
  <c r="AR27" i="3"/>
  <c r="AU24" i="3"/>
  <c r="AU27" i="3" s="1"/>
  <c r="BA24" i="3"/>
  <c r="BA27" i="3" s="1"/>
  <c r="BD24" i="3"/>
  <c r="BG24" i="3"/>
  <c r="BG27" i="3" s="1"/>
  <c r="AO25" i="3"/>
  <c r="AR25" i="3"/>
  <c r="AU25" i="3"/>
  <c r="BA25" i="3"/>
  <c r="BD25" i="3"/>
  <c r="BG25" i="3"/>
  <c r="AR26" i="3"/>
  <c r="AU26" i="3"/>
  <c r="BA26" i="3"/>
  <c r="BD26" i="3"/>
  <c r="BG26" i="3"/>
  <c r="BG5" i="3"/>
  <c r="BG8" i="3" s="1"/>
  <c r="BD5" i="3"/>
  <c r="BA5" i="3"/>
  <c r="BA8" i="3" s="1"/>
  <c r="AU5" i="3"/>
  <c r="AR5" i="3"/>
  <c r="AO5" i="3"/>
  <c r="AO8" i="3" s="1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AI8" i="3"/>
  <c r="AJ8" i="3"/>
  <c r="AK8" i="3"/>
  <c r="AL8" i="3"/>
  <c r="AM8" i="3"/>
  <c r="AN8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N15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N21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AI27" i="3"/>
  <c r="AJ27" i="3"/>
  <c r="AK27" i="3"/>
  <c r="AL27" i="3"/>
  <c r="AM27" i="3"/>
  <c r="AN27" i="3"/>
  <c r="AP27" i="3"/>
  <c r="AQ27" i="3"/>
  <c r="AS27" i="3"/>
  <c r="AT27" i="3"/>
  <c r="AV27" i="3"/>
  <c r="AY27" i="3"/>
  <c r="AZ27" i="3"/>
  <c r="BB27" i="3"/>
  <c r="BC27" i="3"/>
  <c r="BE27" i="3"/>
  <c r="BF27" i="3"/>
  <c r="AU8" i="3"/>
  <c r="AR8" i="3"/>
  <c r="AU15" i="3"/>
  <c r="BD27" i="3"/>
  <c r="AU21" i="3"/>
  <c r="AO15" i="3"/>
  <c r="BG21" i="3"/>
  <c r="AR21" i="3"/>
  <c r="AQ21" i="3"/>
  <c r="AQ8" i="3"/>
  <c r="J27" i="3"/>
  <c r="I27" i="3"/>
  <c r="H27" i="3"/>
  <c r="G27" i="3"/>
  <c r="F27" i="3"/>
  <c r="E27" i="3"/>
  <c r="D27" i="3"/>
  <c r="C27" i="3"/>
  <c r="J21" i="3"/>
  <c r="I21" i="3"/>
  <c r="H21" i="3"/>
  <c r="G21" i="3"/>
  <c r="F21" i="3"/>
  <c r="E21" i="3"/>
  <c r="D21" i="3"/>
  <c r="C21" i="3"/>
  <c r="J15" i="3"/>
  <c r="I15" i="3"/>
  <c r="H15" i="3"/>
  <c r="G15" i="3"/>
  <c r="F15" i="3"/>
  <c r="E15" i="3"/>
  <c r="D15" i="3"/>
  <c r="C15" i="3"/>
  <c r="J8" i="3"/>
  <c r="I8" i="3"/>
  <c r="H8" i="3"/>
  <c r="G8" i="3"/>
  <c r="F8" i="3"/>
  <c r="E8" i="3"/>
  <c r="D8" i="3"/>
  <c r="C8" i="3"/>
  <c r="K27" i="2"/>
  <c r="K8" i="2"/>
  <c r="I8" i="2"/>
  <c r="H15" i="2"/>
  <c r="G15" i="2"/>
  <c r="E15" i="2"/>
  <c r="E8" i="2"/>
  <c r="C21" i="2"/>
  <c r="C8" i="2"/>
  <c r="H8" i="2"/>
  <c r="L8" i="2"/>
  <c r="M8" i="2"/>
  <c r="K15" i="2"/>
  <c r="L15" i="2"/>
  <c r="M15" i="2"/>
  <c r="G21" i="2"/>
  <c r="H21" i="2"/>
  <c r="I21" i="2"/>
  <c r="K21" i="2"/>
  <c r="L21" i="2"/>
  <c r="M21" i="2"/>
  <c r="E27" i="2"/>
  <c r="G27" i="2"/>
  <c r="H27" i="2"/>
  <c r="L27" i="2"/>
  <c r="M27" i="2"/>
  <c r="C15" i="2"/>
  <c r="I27" i="2"/>
  <c r="I15" i="2"/>
  <c r="G8" i="2"/>
  <c r="E21" i="2"/>
  <c r="C27" i="2"/>
  <c r="D21" i="2"/>
  <c r="D27" i="2"/>
  <c r="D15" i="2"/>
  <c r="D8" i="2"/>
  <c r="J20" i="2"/>
  <c r="AX20" i="3"/>
  <c r="J19" i="2"/>
  <c r="AX19" i="3" s="1"/>
  <c r="J18" i="2"/>
  <c r="AX18" i="3" s="1"/>
  <c r="AX21" i="3" s="1"/>
  <c r="J26" i="2"/>
  <c r="AX26" i="3"/>
  <c r="J25" i="2"/>
  <c r="AX25" i="3"/>
  <c r="J24" i="2"/>
  <c r="AX24" i="3"/>
  <c r="AX27" i="3" s="1"/>
  <c r="J14" i="2"/>
  <c r="AX14" i="3"/>
  <c r="J13" i="2"/>
  <c r="AX13" i="3"/>
  <c r="J12" i="2"/>
  <c r="AX12" i="3"/>
  <c r="AX15" i="3" s="1"/>
  <c r="J7" i="2"/>
  <c r="AX7" i="3" s="1"/>
  <c r="J6" i="2"/>
  <c r="AX6" i="3" s="1"/>
  <c r="F20" i="2"/>
  <c r="F19" i="2"/>
  <c r="F18" i="2"/>
  <c r="F25" i="2"/>
  <c r="F24" i="2"/>
  <c r="F13" i="2"/>
  <c r="F12" i="2"/>
  <c r="F7" i="2"/>
  <c r="F6" i="2"/>
  <c r="D27" i="1"/>
  <c r="D15" i="1"/>
  <c r="D8" i="1"/>
  <c r="E15" i="1"/>
  <c r="F15" i="2" s="1"/>
  <c r="F14" i="2"/>
  <c r="F15" i="1"/>
  <c r="J15" i="2"/>
  <c r="E8" i="1"/>
  <c r="F8" i="2"/>
  <c r="F5" i="2"/>
  <c r="E27" i="1"/>
  <c r="F27" i="2" s="1"/>
  <c r="F26" i="2"/>
  <c r="F8" i="1"/>
  <c r="J8" i="2"/>
  <c r="J5" i="2"/>
  <c r="AX5" i="3"/>
  <c r="C15" i="1"/>
  <c r="C8" i="1"/>
  <c r="F21" i="1"/>
  <c r="J21" i="2" s="1"/>
  <c r="E21" i="1"/>
  <c r="F21" i="2"/>
  <c r="D21" i="1"/>
  <c r="C21" i="1"/>
  <c r="C27" i="1"/>
  <c r="AO27" i="3"/>
  <c r="BR8" i="3"/>
  <c r="N15" i="2"/>
  <c r="J27" i="2"/>
  <c r="G27" i="1"/>
  <c r="N6" i="2"/>
  <c r="BU8" i="3"/>
  <c r="BP8" i="3"/>
  <c r="N5" i="2"/>
  <c r="BM8" i="3"/>
  <c r="O8" i="2"/>
  <c r="BJ8" i="3"/>
  <c r="G8" i="1"/>
  <c r="N8" i="2"/>
  <c r="AX8" i="3" l="1"/>
  <c r="G21" i="1"/>
</calcChain>
</file>

<file path=xl/sharedStrings.xml><?xml version="1.0" encoding="utf-8"?>
<sst xmlns="http://schemas.openxmlformats.org/spreadsheetml/2006/main" count="160" uniqueCount="68">
  <si>
    <t>№ п/п</t>
  </si>
  <si>
    <t>Показатель</t>
  </si>
  <si>
    <t>Государственные внебюджетные фонды</t>
  </si>
  <si>
    <t>1.1.</t>
  </si>
  <si>
    <t>Доходы</t>
  </si>
  <si>
    <t>1.1.1.</t>
  </si>
  <si>
    <t>в т.ч. страховые взносы</t>
  </si>
  <si>
    <t>1.2.</t>
  </si>
  <si>
    <t>Расходы</t>
  </si>
  <si>
    <t>1.3.</t>
  </si>
  <si>
    <t>Дефицит (-)/Профицит (+)</t>
  </si>
  <si>
    <t>в том числе</t>
  </si>
  <si>
    <t>Пенсионный фонд Российской Федерации</t>
  </si>
  <si>
    <t>2.1.</t>
  </si>
  <si>
    <t>2.1.1.</t>
  </si>
  <si>
    <t>2.2.</t>
  </si>
  <si>
    <t>2.3.</t>
  </si>
  <si>
    <t>Федеральный фонд обязательного медицинского страхования</t>
  </si>
  <si>
    <t>3.1.</t>
  </si>
  <si>
    <t>3.1.1.</t>
  </si>
  <si>
    <t>3.2.</t>
  </si>
  <si>
    <t>3.3.</t>
  </si>
  <si>
    <t>Фонд социального страхования Российской Федерации</t>
  </si>
  <si>
    <t>4.1.</t>
  </si>
  <si>
    <t>4.1.1.</t>
  </si>
  <si>
    <t>4.2.</t>
  </si>
  <si>
    <t>4.3.</t>
  </si>
  <si>
    <t>1 кв. 2013</t>
  </si>
  <si>
    <t>2 кв. 2013</t>
  </si>
  <si>
    <t>3 кв. 2013</t>
  </si>
  <si>
    <t>4 кв. 2013</t>
  </si>
  <si>
    <t>1 кв. 2014</t>
  </si>
  <si>
    <t>2 кв. 2014</t>
  </si>
  <si>
    <t>3 кв. 2014</t>
  </si>
  <si>
    <t>4 кв. 2014</t>
  </si>
  <si>
    <t>1 кв. 2015</t>
  </si>
  <si>
    <t>2 кв. 2015</t>
  </si>
  <si>
    <t>3 кв. 2015</t>
  </si>
  <si>
    <t>4 кв. 2015</t>
  </si>
  <si>
    <t>Приложение 9.3</t>
  </si>
  <si>
    <t>Краткая информация об исполнении бюджетов государственных внебюджетных фондов, накоплено с начала года (млрд. руб.)</t>
  </si>
  <si>
    <t>Приложение 9.2</t>
  </si>
  <si>
    <t>Приложение 9.1</t>
  </si>
  <si>
    <t>Краткая информация об исполнении бюджетов государственных внебюджетных фондов, млрд. руб.</t>
  </si>
  <si>
    <t>1 кв. 2016</t>
  </si>
  <si>
    <t>2 кв. 2016</t>
  </si>
  <si>
    <t>3 кв. 2016</t>
  </si>
  <si>
    <t>4 кв. 2016</t>
  </si>
  <si>
    <t>1 кв. 2017</t>
  </si>
  <si>
    <t>2 кв.2017</t>
  </si>
  <si>
    <t>3 кв.2017</t>
  </si>
  <si>
    <t>4 кв.2017</t>
  </si>
  <si>
    <t>1 кв. 2018</t>
  </si>
  <si>
    <t>2 кв. 2018</t>
  </si>
  <si>
    <t xml:space="preserve">3 кв. 2018 </t>
  </si>
  <si>
    <t>4 кв. 2018</t>
  </si>
  <si>
    <t>1 кв. 2019</t>
  </si>
  <si>
    <t>2 кв. 2019</t>
  </si>
  <si>
    <t>3 кв. 2019</t>
  </si>
  <si>
    <t>4 кв. 2019</t>
  </si>
  <si>
    <t>1 кв. 2020</t>
  </si>
  <si>
    <t>2 кв. 2020</t>
  </si>
  <si>
    <t>3 кв. 2020</t>
  </si>
  <si>
    <t>*-предварительные данные</t>
  </si>
  <si>
    <t>4 кв. 2020</t>
  </si>
  <si>
    <t>1 кв. 2021</t>
  </si>
  <si>
    <t>июн.21*</t>
  </si>
  <si>
    <t>2 кв. 2021*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</si>
</sst>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rgb="FF002060"/>
      <name val="Times New Roman"/>
      <family val="1"/>
      <charset val="204"/>
    </font>
    <font>
      <b/>
      <sz val="11"/>
      <color rgb="FF00206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u/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4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5" fillId="0" borderId="1" xfId="0" applyFont="1" applyBorder="1" applyAlignment="1">
      <alignment horizontal="center"/>
    </xf>
    <xf numFmtId="164" fontId="2" fillId="0" borderId="1" xfId="0" applyNumberFormat="1" applyFont="1" applyBorder="1"/>
    <xf numFmtId="164" fontId="1" fillId="0" borderId="1" xfId="0" applyNumberFormat="1" applyFont="1" applyBorder="1"/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/>
    <xf numFmtId="17" fontId="6" fillId="0" borderId="1" xfId="0" applyNumberFormat="1" applyFont="1" applyBorder="1" applyAlignment="1">
      <alignment horizontal="center"/>
    </xf>
    <xf numFmtId="17" fontId="6" fillId="3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/>
    <xf numFmtId="0" fontId="2" fillId="3" borderId="1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4" fillId="0" borderId="0" xfId="0" applyFont="1" applyAlignment="1">
      <alignment wrapText="1"/>
    </xf>
    <xf numFmtId="17" fontId="5" fillId="0" borderId="1" xfId="0" applyNumberFormat="1" applyFont="1" applyBorder="1" applyAlignment="1">
      <alignment horizontal="center"/>
    </xf>
    <xf numFmtId="164" fontId="2" fillId="4" borderId="1" xfId="0" applyNumberFormat="1" applyFont="1" applyFill="1" applyBorder="1"/>
    <xf numFmtId="0" fontId="1" fillId="4" borderId="0" xfId="0" applyFont="1" applyFill="1"/>
    <xf numFmtId="17" fontId="5" fillId="4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164" fontId="1" fillId="4" borderId="1" xfId="0" applyNumberFormat="1" applyFont="1" applyFill="1" applyBorder="1"/>
    <xf numFmtId="0" fontId="2" fillId="4" borderId="1" xfId="0" applyFont="1" applyFill="1" applyBorder="1"/>
    <xf numFmtId="0" fontId="1" fillId="4" borderId="1" xfId="0" applyFont="1" applyFill="1" applyBorder="1" applyAlignment="1">
      <alignment horizontal="center"/>
    </xf>
    <xf numFmtId="164" fontId="1" fillId="0" borderId="0" xfId="0" applyNumberFormat="1" applyFont="1"/>
    <xf numFmtId="17" fontId="6" fillId="4" borderId="1" xfId="0" applyNumberFormat="1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164" fontId="11" fillId="5" borderId="2" xfId="0" applyNumberFormat="1" applyFont="1" applyFill="1" applyBorder="1"/>
    <xf numFmtId="164" fontId="12" fillId="5" borderId="2" xfId="0" applyNumberFormat="1" applyFont="1" applyFill="1" applyBorder="1"/>
    <xf numFmtId="0" fontId="11" fillId="5" borderId="2" xfId="0" applyFont="1" applyFill="1" applyBorder="1"/>
    <xf numFmtId="0" fontId="12" fillId="5" borderId="2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164" fontId="11" fillId="0" borderId="2" xfId="0" applyNumberFormat="1" applyFont="1" applyBorder="1"/>
    <xf numFmtId="0" fontId="4" fillId="0" borderId="0" xfId="0" applyFont="1"/>
    <xf numFmtId="17" fontId="5" fillId="3" borderId="1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</cellXfs>
  <cellStyles count="7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109/Desktop/394_01.05.2019_05031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XDO_METADATA"/>
    </sheetNames>
    <sheetDataSet>
      <sheetData sheetId="0">
        <row r="14">
          <cell r="I14">
            <v>700607731302.16003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"/>
  <sheetViews>
    <sheetView view="pageBreakPreview" zoomScale="90" zoomScaleNormal="85" zoomScaleSheetLayoutView="90" zoomScalePageLayoutView="85" workbookViewId="0">
      <selection activeCell="M22" sqref="M22"/>
    </sheetView>
  </sheetViews>
  <sheetFormatPr defaultColWidth="9.140625" defaultRowHeight="15" x14ac:dyDescent="0.25"/>
  <cols>
    <col min="1" max="1" width="9.140625" style="1"/>
    <col min="2" max="2" width="71.28515625" style="1" customWidth="1"/>
    <col min="3" max="11" width="9.85546875" style="1" customWidth="1"/>
    <col min="12" max="12" width="9.7109375" style="1" customWidth="1"/>
    <col min="13" max="16384" width="9.140625" style="1"/>
  </cols>
  <sheetData>
    <row r="1" spans="1:12" x14ac:dyDescent="0.25">
      <c r="A1" s="51" t="s">
        <v>42</v>
      </c>
      <c r="B1" s="51"/>
      <c r="C1" s="16"/>
      <c r="D1" s="16"/>
      <c r="E1" s="16"/>
      <c r="F1" s="16"/>
      <c r="G1" s="16"/>
      <c r="H1" s="16"/>
    </row>
    <row r="2" spans="1:12" ht="30" customHeight="1" x14ac:dyDescent="0.25">
      <c r="A2" s="49" t="s">
        <v>43</v>
      </c>
      <c r="B2" s="50"/>
      <c r="C2" s="16"/>
      <c r="D2" s="16"/>
      <c r="E2" s="16"/>
      <c r="F2" s="16"/>
      <c r="G2" s="16"/>
      <c r="H2" s="16"/>
    </row>
    <row r="3" spans="1:12" x14ac:dyDescent="0.25">
      <c r="A3" s="2" t="s">
        <v>0</v>
      </c>
      <c r="B3" s="3" t="s">
        <v>1</v>
      </c>
      <c r="C3" s="17">
        <v>2011</v>
      </c>
      <c r="D3" s="17">
        <v>2012</v>
      </c>
      <c r="E3" s="17">
        <v>2013</v>
      </c>
      <c r="F3" s="17">
        <v>2014</v>
      </c>
      <c r="G3" s="17">
        <v>2015</v>
      </c>
      <c r="H3" s="17">
        <v>2016</v>
      </c>
      <c r="I3" s="17">
        <v>2017</v>
      </c>
      <c r="J3" s="17">
        <v>2018</v>
      </c>
      <c r="K3" s="17">
        <v>2019</v>
      </c>
      <c r="L3" s="17">
        <v>2020</v>
      </c>
    </row>
    <row r="4" spans="1:12" s="7" customFormat="1" ht="14.25" x14ac:dyDescent="0.2">
      <c r="A4" s="4">
        <v>1</v>
      </c>
      <c r="B4" s="5" t="s">
        <v>2</v>
      </c>
      <c r="C4" s="6"/>
      <c r="D4" s="6"/>
      <c r="E4" s="6"/>
      <c r="F4" s="6"/>
      <c r="G4" s="6"/>
      <c r="H4" s="6"/>
      <c r="I4" s="5"/>
      <c r="J4" s="34"/>
      <c r="K4" s="34"/>
      <c r="L4" s="34"/>
    </row>
    <row r="5" spans="1:12" s="10" customFormat="1" ht="14.25" x14ac:dyDescent="0.2">
      <c r="A5" s="4" t="s">
        <v>3</v>
      </c>
      <c r="B5" s="8" t="s">
        <v>4</v>
      </c>
      <c r="C5" s="18">
        <v>5819.6166029853002</v>
      </c>
      <c r="D5" s="18">
        <v>7487.6896892771902</v>
      </c>
      <c r="E5" s="18">
        <v>8093.2401924809601</v>
      </c>
      <c r="F5" s="18">
        <v>7979.4360351817995</v>
      </c>
      <c r="G5" s="18">
        <f>месяц!BJ5</f>
        <v>9241.4596094746703</v>
      </c>
      <c r="H5" s="18">
        <f>месяц!BV5</f>
        <v>9899.2810429906003</v>
      </c>
      <c r="I5" s="31">
        <v>10689.064983385269</v>
      </c>
      <c r="J5" s="31">
        <v>10900.805725727949</v>
      </c>
      <c r="K5" s="31">
        <v>11675.6</v>
      </c>
      <c r="L5" s="31">
        <v>13247.366447681999</v>
      </c>
    </row>
    <row r="6" spans="1:12" x14ac:dyDescent="0.25">
      <c r="A6" s="11" t="s">
        <v>5</v>
      </c>
      <c r="B6" s="12" t="s">
        <v>6</v>
      </c>
      <c r="C6" s="19">
        <v>3307.3966405895399</v>
      </c>
      <c r="D6" s="19">
        <v>4379.1481932875295</v>
      </c>
      <c r="E6" s="19">
        <v>5026.1249360592001</v>
      </c>
      <c r="F6" s="19">
        <v>5438.7783661049498</v>
      </c>
      <c r="G6" s="19">
        <f>месяц!BJ6</f>
        <v>5947.4825900036194</v>
      </c>
      <c r="H6" s="19">
        <f>месяц!BV6</f>
        <v>6328.3569632313902</v>
      </c>
      <c r="I6" s="35">
        <v>6783.9938600378</v>
      </c>
      <c r="J6" s="35">
        <v>7476.9027109425897</v>
      </c>
      <c r="K6" s="35">
        <v>8167.2</v>
      </c>
      <c r="L6" s="35">
        <v>8072.6187602346699</v>
      </c>
    </row>
    <row r="7" spans="1:12" s="10" customFormat="1" ht="14.25" x14ac:dyDescent="0.2">
      <c r="A7" s="4" t="s">
        <v>7</v>
      </c>
      <c r="B7" s="8" t="s">
        <v>8</v>
      </c>
      <c r="C7" s="18">
        <v>5387.0483411947898</v>
      </c>
      <c r="D7" s="18">
        <v>6914.6022870727202</v>
      </c>
      <c r="E7" s="18">
        <v>7993.4973800969901</v>
      </c>
      <c r="F7" s="18">
        <v>8004.9704564901394</v>
      </c>
      <c r="G7" s="18">
        <f>месяц!BJ7</f>
        <v>9921.2250049579998</v>
      </c>
      <c r="H7" s="18">
        <f>месяц!BV7</f>
        <v>10084.720091164649</v>
      </c>
      <c r="I7" s="31">
        <v>10645.25336729097</v>
      </c>
      <c r="J7" s="31">
        <v>11119.47685284922</v>
      </c>
      <c r="K7" s="31">
        <v>11552</v>
      </c>
      <c r="L7" s="31">
        <v>12774.8551362614</v>
      </c>
    </row>
    <row r="8" spans="1:12" s="10" customFormat="1" ht="14.25" x14ac:dyDescent="0.2">
      <c r="A8" s="4" t="s">
        <v>9</v>
      </c>
      <c r="B8" s="8" t="s">
        <v>10</v>
      </c>
      <c r="C8" s="18">
        <f t="shared" ref="C8:F8" si="0">C5-C7</f>
        <v>432.56826179051041</v>
      </c>
      <c r="D8" s="18">
        <f t="shared" si="0"/>
        <v>573.08740220446998</v>
      </c>
      <c r="E8" s="18">
        <f t="shared" si="0"/>
        <v>99.742812383969977</v>
      </c>
      <c r="F8" s="18">
        <f t="shared" si="0"/>
        <v>-25.534421308339915</v>
      </c>
      <c r="G8" s="18">
        <f>месяц!BJ8</f>
        <v>-679.76539548332948</v>
      </c>
      <c r="H8" s="18">
        <f>месяц!BV8</f>
        <v>-185.43904817404837</v>
      </c>
      <c r="I8" s="31">
        <v>43.811616094299097</v>
      </c>
      <c r="J8" s="31">
        <v>-218.67112712127164</v>
      </c>
      <c r="K8" s="31">
        <v>123.6</v>
      </c>
      <c r="L8" s="31">
        <v>472.51131142059967</v>
      </c>
    </row>
    <row r="9" spans="1:12" s="10" customFormat="1" ht="14.1" x14ac:dyDescent="0.15">
      <c r="A9" s="4"/>
      <c r="B9" s="8"/>
      <c r="C9" s="9"/>
      <c r="D9" s="9"/>
      <c r="E9" s="9"/>
      <c r="F9" s="9"/>
      <c r="G9" s="9"/>
      <c r="H9" s="9"/>
      <c r="I9" s="36"/>
      <c r="J9" s="36"/>
      <c r="K9" s="36"/>
      <c r="L9" s="36"/>
    </row>
    <row r="10" spans="1:12" x14ac:dyDescent="0.25">
      <c r="A10" s="11"/>
      <c r="B10" s="14" t="s">
        <v>11</v>
      </c>
      <c r="C10" s="15"/>
      <c r="D10" s="15"/>
      <c r="E10" s="15"/>
      <c r="F10" s="15"/>
      <c r="G10" s="15"/>
      <c r="H10" s="15"/>
      <c r="I10" s="37"/>
      <c r="J10" s="37"/>
      <c r="K10" s="37"/>
      <c r="L10" s="37"/>
    </row>
    <row r="11" spans="1:12" x14ac:dyDescent="0.25">
      <c r="A11" s="4">
        <v>2</v>
      </c>
      <c r="B11" s="5" t="s">
        <v>12</v>
      </c>
      <c r="C11" s="6"/>
      <c r="D11" s="6"/>
      <c r="E11" s="6"/>
      <c r="F11" s="6"/>
      <c r="G11" s="6"/>
      <c r="H11" s="6"/>
      <c r="I11" s="34"/>
      <c r="J11" s="34"/>
      <c r="K11" s="34"/>
      <c r="L11" s="34"/>
    </row>
    <row r="12" spans="1:12" x14ac:dyDescent="0.25">
      <c r="A12" s="4" t="s">
        <v>13</v>
      </c>
      <c r="B12" s="8" t="s">
        <v>4</v>
      </c>
      <c r="C12" s="18">
        <v>5255.6425858389102</v>
      </c>
      <c r="D12" s="18">
        <v>5890.3639544745001</v>
      </c>
      <c r="E12" s="18">
        <v>6388.3895525337693</v>
      </c>
      <c r="F12" s="18">
        <v>6159.0654497546302</v>
      </c>
      <c r="G12" s="18">
        <f>месяц!BJ12</f>
        <v>7126.6340624112199</v>
      </c>
      <c r="H12" s="18">
        <f>месяц!BV12</f>
        <v>7625.2469938212198</v>
      </c>
      <c r="I12" s="31">
        <v>8260.0759561156901</v>
      </c>
      <c r="J12" s="31">
        <v>8269.6414039307692</v>
      </c>
      <c r="K12" s="31">
        <v>8781</v>
      </c>
      <c r="L12" s="31">
        <v>10303.340830698</v>
      </c>
    </row>
    <row r="13" spans="1:12" x14ac:dyDescent="0.25">
      <c r="A13" s="11" t="s">
        <v>14</v>
      </c>
      <c r="B13" s="12" t="s">
        <v>6</v>
      </c>
      <c r="C13" s="19">
        <v>2823.7406885057799</v>
      </c>
      <c r="D13" s="19">
        <v>3038.4959099677003</v>
      </c>
      <c r="E13" s="19">
        <v>3478.81922928734</v>
      </c>
      <c r="F13" s="19">
        <v>3711.8192903223999</v>
      </c>
      <c r="G13" s="19">
        <f>месяц!BJ13</f>
        <v>3878.7305407362901</v>
      </c>
      <c r="H13" s="19">
        <f>месяц!BV13</f>
        <v>4144.45555134405</v>
      </c>
      <c r="I13" s="35">
        <v>4495.2518409758495</v>
      </c>
      <c r="J13" s="35">
        <v>4963.0930981248493</v>
      </c>
      <c r="K13" s="35">
        <v>5409.5</v>
      </c>
      <c r="L13" s="35">
        <v>5459.7746665852001</v>
      </c>
    </row>
    <row r="14" spans="1:12" x14ac:dyDescent="0.25">
      <c r="A14" s="4" t="s">
        <v>15</v>
      </c>
      <c r="B14" s="8" t="s">
        <v>8</v>
      </c>
      <c r="C14" s="18">
        <v>4922.1089931787401</v>
      </c>
      <c r="D14" s="18">
        <v>5451.2187401625306</v>
      </c>
      <c r="E14" s="18">
        <v>6378.5486703645802</v>
      </c>
      <c r="F14" s="18">
        <v>6190.1278198285099</v>
      </c>
      <c r="G14" s="18">
        <f>месяц!BJ14</f>
        <v>7670.2696320279601</v>
      </c>
      <c r="H14" s="18">
        <f>месяц!BV14</f>
        <v>7829.6716990252498</v>
      </c>
      <c r="I14" s="31">
        <v>8319.4546958217907</v>
      </c>
      <c r="J14" s="31">
        <v>8428.6980688503099</v>
      </c>
      <c r="K14" s="31">
        <v>8627.1</v>
      </c>
      <c r="L14" s="31">
        <v>9727.69852694162</v>
      </c>
    </row>
    <row r="15" spans="1:12" x14ac:dyDescent="0.25">
      <c r="A15" s="4" t="s">
        <v>16</v>
      </c>
      <c r="B15" s="8" t="s">
        <v>10</v>
      </c>
      <c r="C15" s="18">
        <f t="shared" ref="C15:F15" si="1">C12-C14</f>
        <v>333.53359266017014</v>
      </c>
      <c r="D15" s="18">
        <f t="shared" si="1"/>
        <v>439.14521431196954</v>
      </c>
      <c r="E15" s="18">
        <f t="shared" si="1"/>
        <v>9.8408821691891717</v>
      </c>
      <c r="F15" s="18">
        <f t="shared" si="1"/>
        <v>-31.06237007387972</v>
      </c>
      <c r="G15" s="18">
        <f>месяц!BJ15</f>
        <v>-543.63556961674021</v>
      </c>
      <c r="H15" s="18">
        <f>месяц!BV15</f>
        <v>-204.42470520403003</v>
      </c>
      <c r="I15" s="18">
        <v>-59.378739706100532</v>
      </c>
      <c r="J15" s="18">
        <v>-159.05666491954071</v>
      </c>
      <c r="K15" s="18">
        <v>153.9</v>
      </c>
      <c r="L15" s="18">
        <v>575.64230375637999</v>
      </c>
    </row>
    <row r="16" spans="1:12" ht="14.1" x14ac:dyDescent="0.15">
      <c r="A16" s="11"/>
      <c r="B16" s="13"/>
      <c r="C16" s="15"/>
      <c r="D16" s="15"/>
      <c r="E16" s="15"/>
      <c r="F16" s="15"/>
      <c r="G16" s="15"/>
      <c r="H16" s="15"/>
      <c r="I16" s="37"/>
      <c r="J16" s="37"/>
      <c r="K16" s="37"/>
      <c r="L16" s="37"/>
    </row>
    <row r="17" spans="1:12" x14ac:dyDescent="0.25">
      <c r="A17" s="4">
        <v>3</v>
      </c>
      <c r="B17" s="5" t="s">
        <v>17</v>
      </c>
      <c r="C17" s="6"/>
      <c r="D17" s="6"/>
      <c r="E17" s="6"/>
      <c r="F17" s="6"/>
      <c r="G17" s="6"/>
      <c r="H17" s="6"/>
      <c r="I17" s="34"/>
      <c r="J17" s="34"/>
      <c r="K17" s="34"/>
      <c r="L17" s="34"/>
    </row>
    <row r="18" spans="1:12" x14ac:dyDescent="0.25">
      <c r="A18" s="4" t="s">
        <v>18</v>
      </c>
      <c r="B18" s="8" t="s">
        <v>4</v>
      </c>
      <c r="C18" s="18">
        <v>348.43707927843002</v>
      </c>
      <c r="D18" s="18">
        <v>966.54218729476997</v>
      </c>
      <c r="E18" s="18">
        <v>1101.3513882710402</v>
      </c>
      <c r="F18" s="18">
        <v>1250.5450923702699</v>
      </c>
      <c r="G18" s="18">
        <f>месяц!BJ18</f>
        <v>1573.5433659912201</v>
      </c>
      <c r="H18" s="18">
        <f>месяц!BV18</f>
        <v>1657.61956123409</v>
      </c>
      <c r="I18" s="31">
        <v>1737.16374982667</v>
      </c>
      <c r="J18" s="31">
        <v>1895.9243062706</v>
      </c>
      <c r="K18" s="31">
        <v>2124</v>
      </c>
      <c r="L18" s="31">
        <v>2392.6929800839198</v>
      </c>
    </row>
    <row r="19" spans="1:12" x14ac:dyDescent="0.25">
      <c r="A19" s="11" t="s">
        <v>19</v>
      </c>
      <c r="B19" s="12" t="s">
        <v>6</v>
      </c>
      <c r="C19" s="19">
        <v>326.63195238590998</v>
      </c>
      <c r="D19" s="19">
        <v>913.99162268005</v>
      </c>
      <c r="E19" s="19">
        <v>1073.12519991872</v>
      </c>
      <c r="F19" s="19">
        <v>1218.4405631934399</v>
      </c>
      <c r="G19" s="19">
        <f>месяц!BJ19</f>
        <v>1537.63423063917</v>
      </c>
      <c r="H19" s="19">
        <f>месяц!BV19</f>
        <v>1624.1766738786298</v>
      </c>
      <c r="I19" s="35">
        <v>1705.68052572583</v>
      </c>
      <c r="J19" s="35">
        <v>1862.2048738393999</v>
      </c>
      <c r="K19" s="35">
        <v>2043</v>
      </c>
      <c r="L19" s="35">
        <v>2132.7556894642798</v>
      </c>
    </row>
    <row r="20" spans="1:12" x14ac:dyDescent="0.25">
      <c r="A20" s="4" t="s">
        <v>20</v>
      </c>
      <c r="B20" s="8" t="s">
        <v>8</v>
      </c>
      <c r="C20" s="18">
        <v>310.42804755518</v>
      </c>
      <c r="D20" s="18">
        <v>932.15781365602004</v>
      </c>
      <c r="E20" s="18">
        <v>1048.7233406084399</v>
      </c>
      <c r="F20" s="18">
        <v>1268.65777409671</v>
      </c>
      <c r="G20" s="18">
        <f>месяц!BJ20</f>
        <v>1638.8145654837799</v>
      </c>
      <c r="H20" s="18">
        <f>месяц!BV20</f>
        <v>1590.15088047329</v>
      </c>
      <c r="I20" s="31">
        <v>1654.99045344098</v>
      </c>
      <c r="J20" s="31">
        <v>1988.54219112332</v>
      </c>
      <c r="K20" s="31">
        <v>2186.6999999999998</v>
      </c>
      <c r="L20" s="31">
        <v>2360.4630786124703</v>
      </c>
    </row>
    <row r="21" spans="1:12" x14ac:dyDescent="0.25">
      <c r="A21" s="4" t="s">
        <v>21</v>
      </c>
      <c r="B21" s="8" t="s">
        <v>10</v>
      </c>
      <c r="C21" s="18">
        <f t="shared" ref="C21:F21" si="2">C18-C20</f>
        <v>38.009031723250018</v>
      </c>
      <c r="D21" s="18">
        <f t="shared" si="2"/>
        <v>34.384373638749935</v>
      </c>
      <c r="E21" s="18">
        <f t="shared" si="2"/>
        <v>52.628047662600238</v>
      </c>
      <c r="F21" s="18">
        <f t="shared" si="2"/>
        <v>-18.112681726440087</v>
      </c>
      <c r="G21" s="18">
        <f>месяц!BJ21</f>
        <v>-65.271199492559845</v>
      </c>
      <c r="H21" s="18">
        <f>месяц!BV21</f>
        <v>67.468680760799998</v>
      </c>
      <c r="I21" s="31">
        <v>82.173296385690037</v>
      </c>
      <c r="J21" s="31">
        <v>-92.617884852719953</v>
      </c>
      <c r="K21" s="31">
        <v>-62.7</v>
      </c>
      <c r="L21" s="31">
        <v>32.229901471449466</v>
      </c>
    </row>
    <row r="22" spans="1:12" ht="14.1" x14ac:dyDescent="0.15">
      <c r="A22" s="11"/>
      <c r="B22" s="13"/>
      <c r="C22" s="15"/>
      <c r="D22" s="15"/>
      <c r="E22" s="15"/>
      <c r="F22" s="15"/>
      <c r="G22" s="15"/>
      <c r="H22" s="15"/>
      <c r="I22" s="37"/>
      <c r="J22" s="37"/>
      <c r="K22" s="37"/>
      <c r="L22" s="37"/>
    </row>
    <row r="23" spans="1:12" x14ac:dyDescent="0.25">
      <c r="A23" s="4">
        <v>4</v>
      </c>
      <c r="B23" s="5" t="s">
        <v>22</v>
      </c>
      <c r="C23" s="6"/>
      <c r="D23" s="6"/>
      <c r="E23" s="6"/>
      <c r="F23" s="6"/>
      <c r="G23" s="15"/>
      <c r="H23" s="15"/>
      <c r="I23" s="34"/>
      <c r="J23" s="34"/>
      <c r="K23" s="34"/>
      <c r="L23" s="34"/>
    </row>
    <row r="24" spans="1:12" x14ac:dyDescent="0.25">
      <c r="A24" s="4" t="s">
        <v>23</v>
      </c>
      <c r="B24" s="8" t="s">
        <v>4</v>
      </c>
      <c r="C24" s="18">
        <v>215.53693786795998</v>
      </c>
      <c r="D24" s="18">
        <v>630.78354750792005</v>
      </c>
      <c r="E24" s="18">
        <v>603.49925167615004</v>
      </c>
      <c r="F24" s="18">
        <v>569.82549305689997</v>
      </c>
      <c r="G24" s="18">
        <f>месяц!BJ24</f>
        <v>541.28218107222995</v>
      </c>
      <c r="H24" s="18">
        <f>месяц!BV24</f>
        <v>616.41448793529003</v>
      </c>
      <c r="I24" s="31">
        <v>691.82527744291008</v>
      </c>
      <c r="J24" s="31">
        <v>735.24001552658001</v>
      </c>
      <c r="K24" s="31">
        <v>770.6</v>
      </c>
      <c r="L24" s="31">
        <v>551.33263690009994</v>
      </c>
    </row>
    <row r="25" spans="1:12" x14ac:dyDescent="0.25">
      <c r="A25" s="11" t="s">
        <v>24</v>
      </c>
      <c r="B25" s="12" t="s">
        <v>6</v>
      </c>
      <c r="C25" s="19">
        <v>157.02399969785</v>
      </c>
      <c r="D25" s="19">
        <v>426.66066063978002</v>
      </c>
      <c r="E25" s="19">
        <v>474.18050685314</v>
      </c>
      <c r="F25" s="19">
        <v>508.51851258911</v>
      </c>
      <c r="G25" s="19">
        <f>месяц!BJ25</f>
        <v>531.11781862815997</v>
      </c>
      <c r="H25" s="19">
        <f>месяц!BV25</f>
        <v>559.72473800871001</v>
      </c>
      <c r="I25" s="35">
        <v>583.06149333611995</v>
      </c>
      <c r="J25" s="35">
        <v>651.60473897833992</v>
      </c>
      <c r="K25" s="35">
        <v>714.7</v>
      </c>
      <c r="L25" s="35">
        <v>480.08840418519003</v>
      </c>
    </row>
    <row r="26" spans="1:12" x14ac:dyDescent="0.25">
      <c r="A26" s="4" t="s">
        <v>25</v>
      </c>
      <c r="B26" s="8" t="s">
        <v>8</v>
      </c>
      <c r="C26" s="18">
        <v>154.51130046086999</v>
      </c>
      <c r="D26" s="18">
        <v>531.22573325417</v>
      </c>
      <c r="E26" s="18">
        <v>566.22536912396993</v>
      </c>
      <c r="F26" s="18">
        <v>546.18486256491997</v>
      </c>
      <c r="G26" s="18">
        <f>месяц!BJ26</f>
        <v>612.14080744626006</v>
      </c>
      <c r="H26" s="18">
        <f>месяц!BV26</f>
        <v>664.89751166610995</v>
      </c>
      <c r="I26" s="31">
        <v>670.80821802819992</v>
      </c>
      <c r="J26" s="31">
        <v>702.24281545343001</v>
      </c>
      <c r="K26" s="31">
        <v>738.1</v>
      </c>
      <c r="L26" s="31">
        <v>686.69353070734996</v>
      </c>
    </row>
    <row r="27" spans="1:12" x14ac:dyDescent="0.25">
      <c r="A27" s="4" t="s">
        <v>26</v>
      </c>
      <c r="B27" s="8" t="s">
        <v>10</v>
      </c>
      <c r="C27" s="18">
        <f t="shared" ref="C27:E27" si="3">C24-C26</f>
        <v>61.025637407089988</v>
      </c>
      <c r="D27" s="18">
        <f t="shared" si="3"/>
        <v>99.557814253750053</v>
      </c>
      <c r="E27" s="18">
        <f t="shared" si="3"/>
        <v>37.273882552180112</v>
      </c>
      <c r="F27" s="18">
        <f>F24-F26</f>
        <v>23.640630491980005</v>
      </c>
      <c r="G27" s="18">
        <f>месяц!BJ27</f>
        <v>-70.858626374030109</v>
      </c>
      <c r="H27" s="18">
        <f>месяц!BV27</f>
        <v>-48.483023730819923</v>
      </c>
      <c r="I27" s="31">
        <v>21.017059414710161</v>
      </c>
      <c r="J27" s="31">
        <v>32.997200073149997</v>
      </c>
      <c r="K27" s="31">
        <v>32.5</v>
      </c>
      <c r="L27" s="31">
        <v>-135.36089380725002</v>
      </c>
    </row>
    <row r="28" spans="1:12" ht="23.25" customHeight="1" x14ac:dyDescent="0.25">
      <c r="A28" s="47"/>
    </row>
    <row r="29" spans="1:12" ht="14.1" x14ac:dyDescent="0.15">
      <c r="A29" s="52"/>
      <c r="B29" s="53"/>
    </row>
  </sheetData>
  <mergeCells count="3">
    <mergeCell ref="A2:B2"/>
    <mergeCell ref="A1:B1"/>
    <mergeCell ref="A29:B29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30"/>
  <sheetViews>
    <sheetView tabSelected="1" view="pageBreakPreview" zoomScale="90" zoomScaleNormal="80" zoomScaleSheetLayoutView="90" zoomScalePageLayoutView="80" workbookViewId="0">
      <pane xSplit="2" ySplit="3" topLeftCell="T4" activePane="bottomRight" state="frozen"/>
      <selection pane="topRight" activeCell="K1" sqref="K1"/>
      <selection pane="bottomLeft" activeCell="A4" sqref="A4"/>
      <selection pane="bottomRight" activeCell="AI8" sqref="AI8"/>
    </sheetView>
  </sheetViews>
  <sheetFormatPr defaultColWidth="9.140625" defaultRowHeight="15" x14ac:dyDescent="0.25"/>
  <cols>
    <col min="1" max="1" width="9.140625" style="1"/>
    <col min="2" max="2" width="71.42578125" style="1" customWidth="1"/>
    <col min="3" max="30" width="13" style="1" customWidth="1"/>
    <col min="31" max="31" width="10.7109375" style="1" customWidth="1"/>
    <col min="32" max="32" width="10.85546875" style="1" customWidth="1"/>
    <col min="33" max="33" width="11.42578125" style="1" customWidth="1"/>
    <col min="34" max="34" width="12.5703125" style="1" customWidth="1"/>
    <col min="35" max="36" width="10.7109375" style="1" customWidth="1"/>
    <col min="37" max="16384" width="9.140625" style="1"/>
  </cols>
  <sheetData>
    <row r="1" spans="1:36" x14ac:dyDescent="0.25">
      <c r="A1" s="51" t="s">
        <v>41</v>
      </c>
      <c r="B1" s="51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36" ht="30" customHeight="1" x14ac:dyDescent="0.25">
      <c r="A2" s="49" t="s">
        <v>40</v>
      </c>
      <c r="B2" s="50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36" x14ac:dyDescent="0.25">
      <c r="A3" s="2" t="s">
        <v>0</v>
      </c>
      <c r="B3" s="3" t="s">
        <v>1</v>
      </c>
      <c r="C3" s="17" t="s">
        <v>27</v>
      </c>
      <c r="D3" s="17" t="s">
        <v>28</v>
      </c>
      <c r="E3" s="17" t="s">
        <v>29</v>
      </c>
      <c r="F3" s="20" t="s">
        <v>30</v>
      </c>
      <c r="G3" s="17" t="s">
        <v>31</v>
      </c>
      <c r="H3" s="17" t="s">
        <v>32</v>
      </c>
      <c r="I3" s="17" t="s">
        <v>33</v>
      </c>
      <c r="J3" s="20" t="s">
        <v>34</v>
      </c>
      <c r="K3" s="17" t="s">
        <v>35</v>
      </c>
      <c r="L3" s="17" t="s">
        <v>36</v>
      </c>
      <c r="M3" s="17" t="s">
        <v>37</v>
      </c>
      <c r="N3" s="20" t="s">
        <v>38</v>
      </c>
      <c r="O3" s="17" t="s">
        <v>44</v>
      </c>
      <c r="P3" s="17" t="s">
        <v>45</v>
      </c>
      <c r="Q3" s="17" t="s">
        <v>46</v>
      </c>
      <c r="R3" s="20" t="s">
        <v>47</v>
      </c>
      <c r="S3" s="17" t="s">
        <v>48</v>
      </c>
      <c r="T3" s="17" t="s">
        <v>49</v>
      </c>
      <c r="U3" s="17" t="s">
        <v>50</v>
      </c>
      <c r="V3" s="48" t="s">
        <v>51</v>
      </c>
      <c r="W3" s="17" t="s">
        <v>52</v>
      </c>
      <c r="X3" s="17" t="s">
        <v>53</v>
      </c>
      <c r="Y3" s="17" t="s">
        <v>54</v>
      </c>
      <c r="Z3" s="48" t="s">
        <v>55</v>
      </c>
      <c r="AA3" s="17" t="s">
        <v>56</v>
      </c>
      <c r="AB3" s="17" t="s">
        <v>57</v>
      </c>
      <c r="AC3" s="17" t="s">
        <v>58</v>
      </c>
      <c r="AD3" s="48" t="s">
        <v>59</v>
      </c>
      <c r="AE3" s="17" t="s">
        <v>60</v>
      </c>
      <c r="AF3" s="17" t="s">
        <v>61</v>
      </c>
      <c r="AG3" s="17" t="s">
        <v>62</v>
      </c>
      <c r="AH3" s="48" t="s">
        <v>64</v>
      </c>
      <c r="AI3" s="17" t="s">
        <v>65</v>
      </c>
      <c r="AJ3" s="17" t="s">
        <v>67</v>
      </c>
    </row>
    <row r="4" spans="1:36" s="7" customFormat="1" ht="14.25" x14ac:dyDescent="0.2">
      <c r="A4" s="4">
        <v>1</v>
      </c>
      <c r="B4" s="5" t="s">
        <v>2</v>
      </c>
      <c r="C4" s="6"/>
      <c r="D4" s="6"/>
      <c r="E4" s="6"/>
      <c r="F4" s="21"/>
      <c r="G4" s="6"/>
      <c r="H4" s="6"/>
      <c r="I4" s="6"/>
      <c r="J4" s="21"/>
      <c r="K4" s="6"/>
      <c r="L4" s="6"/>
      <c r="M4" s="6"/>
      <c r="N4" s="21"/>
      <c r="O4" s="6"/>
      <c r="P4" s="6"/>
      <c r="Q4" s="6"/>
      <c r="R4" s="21"/>
      <c r="S4" s="6"/>
      <c r="T4" s="6"/>
      <c r="U4" s="34"/>
      <c r="V4" s="21"/>
      <c r="W4" s="6"/>
      <c r="X4" s="5"/>
      <c r="Y4" s="34"/>
      <c r="Z4" s="21"/>
      <c r="AA4" s="34"/>
      <c r="AB4" s="5"/>
      <c r="AC4" s="34"/>
      <c r="AD4" s="21"/>
      <c r="AE4" s="40"/>
      <c r="AF4" s="40"/>
      <c r="AG4" s="40"/>
      <c r="AH4" s="21"/>
      <c r="AI4" s="40"/>
      <c r="AJ4" s="40"/>
    </row>
    <row r="5" spans="1:36" s="10" customFormat="1" ht="14.25" x14ac:dyDescent="0.2">
      <c r="A5" s="4" t="s">
        <v>3</v>
      </c>
      <c r="B5" s="8" t="s">
        <v>4</v>
      </c>
      <c r="C5" s="18">
        <v>1764.4363348874699</v>
      </c>
      <c r="D5" s="18">
        <v>3607.3598459129903</v>
      </c>
      <c r="E5" s="18">
        <v>5608.8188464287496</v>
      </c>
      <c r="F5" s="22">
        <f>год!E5</f>
        <v>8093.2401924809601</v>
      </c>
      <c r="G5" s="18">
        <v>1655.4583185280001</v>
      </c>
      <c r="H5" s="18">
        <v>3625.5970848237298</v>
      </c>
      <c r="I5" s="18">
        <v>5498.4201012721205</v>
      </c>
      <c r="J5" s="22">
        <f>год!F5</f>
        <v>7979.4360351817995</v>
      </c>
      <c r="K5" s="18">
        <v>1845.51957908234</v>
      </c>
      <c r="L5" s="18">
        <v>4133.0257409634905</v>
      </c>
      <c r="M5" s="18">
        <v>6319.6189446624903</v>
      </c>
      <c r="N5" s="22">
        <f>месяц!BJ5</f>
        <v>9241.4596094746703</v>
      </c>
      <c r="O5" s="18">
        <f>месяц!BM5</f>
        <v>2268.3310741965802</v>
      </c>
      <c r="P5" s="18">
        <v>4685.9659746609905</v>
      </c>
      <c r="Q5" s="18">
        <v>6972.5022817256495</v>
      </c>
      <c r="R5" s="22">
        <v>9899.2810429906003</v>
      </c>
      <c r="S5" s="18">
        <v>2554.8532998597198</v>
      </c>
      <c r="T5" s="18">
        <v>5052.1758692844405</v>
      </c>
      <c r="U5" s="31">
        <v>7558.3615939047004</v>
      </c>
      <c r="V5" s="22">
        <v>10689.064983385269</v>
      </c>
      <c r="W5" s="18">
        <v>2391.8789684031403</v>
      </c>
      <c r="X5" s="31">
        <v>5102.2490564356303</v>
      </c>
      <c r="Y5" s="31">
        <v>7706.88557475578</v>
      </c>
      <c r="Z5" s="22">
        <v>10900.805725727949</v>
      </c>
      <c r="AA5" s="31">
        <v>2651.0689993506498</v>
      </c>
      <c r="AB5" s="31">
        <v>5426.7960108599391</v>
      </c>
      <c r="AC5" s="31">
        <v>8205.5224352980094</v>
      </c>
      <c r="AD5" s="22">
        <v>11675.603413401401</v>
      </c>
      <c r="AE5" s="41">
        <v>3064.4023735435699</v>
      </c>
      <c r="AF5" s="41">
        <v>6344.87070652288</v>
      </c>
      <c r="AG5" s="41">
        <v>9296.0247584673016</v>
      </c>
      <c r="AH5" s="22">
        <v>13247.366447681999</v>
      </c>
      <c r="AI5" s="41">
        <v>3121.0897357743397</v>
      </c>
      <c r="AJ5" s="41">
        <f>AJ12+AJ18+AJ24</f>
        <v>6427.2933967716999</v>
      </c>
    </row>
    <row r="6" spans="1:36" x14ac:dyDescent="0.25">
      <c r="A6" s="11" t="s">
        <v>5</v>
      </c>
      <c r="B6" s="12" t="s">
        <v>6</v>
      </c>
      <c r="C6" s="19">
        <v>1022.73160028375</v>
      </c>
      <c r="D6" s="19">
        <v>2263.4534524669598</v>
      </c>
      <c r="E6" s="19">
        <v>3446.3989778415198</v>
      </c>
      <c r="F6" s="22">
        <f>год!E6</f>
        <v>5026.1249360592001</v>
      </c>
      <c r="G6" s="19">
        <v>1134.98657765239</v>
      </c>
      <c r="H6" s="19">
        <v>2483.8559054581901</v>
      </c>
      <c r="I6" s="19">
        <v>3756.1262937187998</v>
      </c>
      <c r="J6" s="22">
        <f>год!F6</f>
        <v>5438.7783661049498</v>
      </c>
      <c r="K6" s="19">
        <v>1233.00921820655</v>
      </c>
      <c r="L6" s="19">
        <v>2683.20407471516</v>
      </c>
      <c r="M6" s="19">
        <v>4075.4030244007499</v>
      </c>
      <c r="N6" s="25">
        <f>месяц!BJ6</f>
        <v>5947.4825900036194</v>
      </c>
      <c r="O6" s="19">
        <f>месяц!BM6</f>
        <v>1315.7075565419</v>
      </c>
      <c r="P6" s="19">
        <v>2862.3742062366796</v>
      </c>
      <c r="Q6" s="19">
        <v>4349.7767316375694</v>
      </c>
      <c r="R6" s="25">
        <v>6328.3569632313902</v>
      </c>
      <c r="S6" s="19">
        <v>1363.41651898229</v>
      </c>
      <c r="T6" s="19">
        <v>3046.39451431102</v>
      </c>
      <c r="U6" s="35">
        <v>4664.1818733548798</v>
      </c>
      <c r="V6" s="25">
        <v>6783.9938600378</v>
      </c>
      <c r="W6" s="19">
        <v>1545.83408477531</v>
      </c>
      <c r="X6" s="35">
        <v>3407.8498500968699</v>
      </c>
      <c r="Y6" s="35">
        <v>5193.0766350154099</v>
      </c>
      <c r="Z6" s="25">
        <v>7476.9027109425897</v>
      </c>
      <c r="AA6" s="35">
        <v>1696.4174272584801</v>
      </c>
      <c r="AB6" s="35">
        <v>3724.3689328845999</v>
      </c>
      <c r="AC6" s="35">
        <v>5684.7075663851792</v>
      </c>
      <c r="AD6" s="25">
        <v>8167.1969107662999</v>
      </c>
      <c r="AE6" s="42">
        <v>1901.4990721970501</v>
      </c>
      <c r="AF6" s="42">
        <v>3842.4121222127401</v>
      </c>
      <c r="AG6" s="42">
        <v>5794.1814400973299</v>
      </c>
      <c r="AH6" s="25">
        <v>8072.6187602346699</v>
      </c>
      <c r="AI6" s="42">
        <v>1946.09539406154</v>
      </c>
      <c r="AJ6" s="42">
        <f>AJ13+AJ19+AJ25</f>
        <v>4234.7960966806695</v>
      </c>
    </row>
    <row r="7" spans="1:36" s="10" customFormat="1" ht="14.25" x14ac:dyDescent="0.2">
      <c r="A7" s="4" t="s">
        <v>7</v>
      </c>
      <c r="B7" s="8" t="s">
        <v>8</v>
      </c>
      <c r="C7" s="18">
        <v>1666.3812144861799</v>
      </c>
      <c r="D7" s="18">
        <v>3489.8560026414902</v>
      </c>
      <c r="E7" s="18">
        <v>5321.1373023859596</v>
      </c>
      <c r="F7" s="22">
        <f>год!E7</f>
        <v>7993.4973800969901</v>
      </c>
      <c r="G7" s="18">
        <v>1446.4358238104901</v>
      </c>
      <c r="H7" s="18">
        <v>3370.93678918266</v>
      </c>
      <c r="I7" s="18">
        <v>5340.1759210557302</v>
      </c>
      <c r="J7" s="22">
        <f>год!F7</f>
        <v>8004.9704564901394</v>
      </c>
      <c r="K7" s="18">
        <v>1903.4148556877601</v>
      </c>
      <c r="L7" s="18">
        <v>4653.8846718317309</v>
      </c>
      <c r="M7" s="18">
        <v>6893.7922412314801</v>
      </c>
      <c r="N7" s="22">
        <f>месяц!BJ7</f>
        <v>9921.2250049579998</v>
      </c>
      <c r="O7" s="18">
        <f>месяц!BM7</f>
        <v>2304.7618900901903</v>
      </c>
      <c r="P7" s="18">
        <v>4654.6741781495002</v>
      </c>
      <c r="Q7" s="18">
        <v>7034.3685115563803</v>
      </c>
      <c r="R7" s="22">
        <v>10084.720091164649</v>
      </c>
      <c r="S7" s="18">
        <v>2629.3915450013897</v>
      </c>
      <c r="T7" s="18">
        <v>5066.4474856842799</v>
      </c>
      <c r="U7" s="31">
        <v>7511.9507073110799</v>
      </c>
      <c r="V7" s="22">
        <v>10645.25336729097</v>
      </c>
      <c r="W7" s="18">
        <v>2518.8634182212804</v>
      </c>
      <c r="X7" s="31">
        <v>5123.680263453819</v>
      </c>
      <c r="Y7" s="31">
        <v>7733.0091734507096</v>
      </c>
      <c r="Z7" s="22">
        <v>11119.47685284922</v>
      </c>
      <c r="AA7" s="31">
        <v>2483.5430500682396</v>
      </c>
      <c r="AB7" s="31">
        <v>5257.9330498074405</v>
      </c>
      <c r="AC7" s="31">
        <v>8132.9243514635291</v>
      </c>
      <c r="AD7" s="22">
        <v>11551.973512652699</v>
      </c>
      <c r="AE7" s="41">
        <v>2969.352805</v>
      </c>
      <c r="AF7" s="41">
        <v>6216.8578212725397</v>
      </c>
      <c r="AG7" s="41">
        <v>9275.1949018508712</v>
      </c>
      <c r="AH7" s="22">
        <v>12774.8551362614</v>
      </c>
      <c r="AI7" s="41">
        <v>3021.0889542515497</v>
      </c>
      <c r="AJ7" s="41">
        <f>AJ14+AJ20+AJ26</f>
        <v>6282.0325978372994</v>
      </c>
    </row>
    <row r="8" spans="1:36" s="10" customFormat="1" ht="14.25" x14ac:dyDescent="0.2">
      <c r="A8" s="4" t="s">
        <v>9</v>
      </c>
      <c r="B8" s="8" t="s">
        <v>10</v>
      </c>
      <c r="C8" s="18">
        <f t="shared" ref="C8:D8" si="0">C5-C7</f>
        <v>98.055120401289969</v>
      </c>
      <c r="D8" s="18">
        <f t="shared" si="0"/>
        <v>117.50384327150005</v>
      </c>
      <c r="E8" s="18">
        <f t="shared" ref="E8:M8" si="1">E5-E7</f>
        <v>287.68154404278994</v>
      </c>
      <c r="F8" s="22">
        <f>год!E8</f>
        <v>99.742812383969977</v>
      </c>
      <c r="G8" s="18">
        <f t="shared" si="1"/>
        <v>209.02249471750997</v>
      </c>
      <c r="H8" s="18">
        <f t="shared" si="1"/>
        <v>254.66029564106975</v>
      </c>
      <c r="I8" s="18">
        <f t="shared" si="1"/>
        <v>158.2441802163903</v>
      </c>
      <c r="J8" s="22">
        <f>год!F8</f>
        <v>-25.534421308339915</v>
      </c>
      <c r="K8" s="18">
        <f t="shared" si="1"/>
        <v>-57.895276605420122</v>
      </c>
      <c r="L8" s="18">
        <f t="shared" si="1"/>
        <v>-520.85893086824035</v>
      </c>
      <c r="M8" s="18">
        <f t="shared" si="1"/>
        <v>-574.17329656898983</v>
      </c>
      <c r="N8" s="22">
        <f>месяц!BJ8</f>
        <v>-679.76539548332948</v>
      </c>
      <c r="O8" s="18">
        <f>месяц!BM8</f>
        <v>-36.430815893610088</v>
      </c>
      <c r="P8" s="18">
        <v>31.291796511490247</v>
      </c>
      <c r="Q8" s="18">
        <v>-61.866229830730845</v>
      </c>
      <c r="R8" s="22">
        <v>-185.43904817404837</v>
      </c>
      <c r="S8" s="18">
        <v>-74.538245141669904</v>
      </c>
      <c r="T8" s="18">
        <v>-14.271616399839331</v>
      </c>
      <c r="U8" s="31">
        <f>U5-U7</f>
        <v>46.410886593620489</v>
      </c>
      <c r="V8" s="22">
        <v>43.811616094299097</v>
      </c>
      <c r="W8" s="18">
        <v>-126.98444981814009</v>
      </c>
      <c r="X8" s="31">
        <f>X5-X7</f>
        <v>-21.431207018188616</v>
      </c>
      <c r="Y8" s="31">
        <f>Y5-Y7</f>
        <v>-26.123598694929569</v>
      </c>
      <c r="Z8" s="22">
        <v>-218.67112712127164</v>
      </c>
      <c r="AA8" s="31">
        <v>167.52594928241024</v>
      </c>
      <c r="AB8" s="31">
        <v>168.86296105249858</v>
      </c>
      <c r="AC8" s="31">
        <v>72.598083834480349</v>
      </c>
      <c r="AD8" s="22">
        <f>AD5-AD7</f>
        <v>123.6299007487014</v>
      </c>
      <c r="AE8" s="41">
        <v>95.049568543569876</v>
      </c>
      <c r="AF8" s="41">
        <v>128.01288525034033</v>
      </c>
      <c r="AG8" s="41">
        <v>20.829856616430334</v>
      </c>
      <c r="AH8" s="22">
        <v>472.51131142059967</v>
      </c>
      <c r="AI8" s="41">
        <v>100.00078152279002</v>
      </c>
      <c r="AJ8" s="41">
        <f>AJ15+AJ21+AJ27</f>
        <v>145.26079893440033</v>
      </c>
    </row>
    <row r="9" spans="1:36" s="10" customFormat="1" ht="14.25" x14ac:dyDescent="0.2">
      <c r="A9" s="4"/>
      <c r="B9" s="8"/>
      <c r="C9" s="9"/>
      <c r="D9" s="9"/>
      <c r="E9" s="9"/>
      <c r="F9" s="22"/>
      <c r="G9" s="9"/>
      <c r="H9" s="9"/>
      <c r="I9" s="9"/>
      <c r="J9" s="22"/>
      <c r="K9" s="9"/>
      <c r="L9" s="9"/>
      <c r="M9" s="9"/>
      <c r="N9" s="22"/>
      <c r="O9" s="9"/>
      <c r="P9" s="9"/>
      <c r="Q9" s="9"/>
      <c r="R9" s="22"/>
      <c r="S9" s="9"/>
      <c r="T9" s="9"/>
      <c r="U9" s="36"/>
      <c r="V9" s="26"/>
      <c r="W9" s="9"/>
      <c r="X9" s="36"/>
      <c r="Y9" s="36"/>
      <c r="Z9" s="26"/>
      <c r="AA9" s="36"/>
      <c r="AB9" s="36"/>
      <c r="AC9" s="36"/>
      <c r="AD9" s="26"/>
      <c r="AE9" s="43"/>
      <c r="AF9" s="43"/>
      <c r="AG9" s="43"/>
      <c r="AH9" s="26"/>
      <c r="AI9" s="43"/>
      <c r="AJ9" s="43"/>
    </row>
    <row r="10" spans="1:36" x14ac:dyDescent="0.25">
      <c r="A10" s="11"/>
      <c r="B10" s="14" t="s">
        <v>11</v>
      </c>
      <c r="C10" s="15"/>
      <c r="D10" s="15"/>
      <c r="E10" s="15"/>
      <c r="F10" s="22"/>
      <c r="G10" s="15"/>
      <c r="H10" s="15"/>
      <c r="I10" s="15"/>
      <c r="J10" s="22"/>
      <c r="K10" s="15"/>
      <c r="L10" s="15"/>
      <c r="M10" s="15"/>
      <c r="N10" s="22"/>
      <c r="O10" s="15"/>
      <c r="P10" s="15"/>
      <c r="Q10" s="15"/>
      <c r="R10" s="22"/>
      <c r="S10" s="15"/>
      <c r="T10" s="15"/>
      <c r="U10" s="37"/>
      <c r="V10" s="27"/>
      <c r="W10" s="15"/>
      <c r="X10" s="37"/>
      <c r="Y10" s="37"/>
      <c r="Z10" s="27"/>
      <c r="AA10" s="37"/>
      <c r="AB10" s="37"/>
      <c r="AC10" s="37"/>
      <c r="AD10" s="27"/>
      <c r="AE10" s="44"/>
      <c r="AF10" s="44"/>
      <c r="AG10" s="44"/>
      <c r="AH10" s="27"/>
      <c r="AI10" s="44"/>
      <c r="AJ10" s="44"/>
    </row>
    <row r="11" spans="1:36" x14ac:dyDescent="0.25">
      <c r="A11" s="4">
        <v>2</v>
      </c>
      <c r="B11" s="5" t="s">
        <v>12</v>
      </c>
      <c r="C11" s="6"/>
      <c r="D11" s="6"/>
      <c r="E11" s="6"/>
      <c r="F11" s="22"/>
      <c r="G11" s="6"/>
      <c r="H11" s="6"/>
      <c r="I11" s="6"/>
      <c r="J11" s="22"/>
      <c r="K11" s="6"/>
      <c r="L11" s="6"/>
      <c r="M11" s="6"/>
      <c r="N11" s="22"/>
      <c r="O11" s="6"/>
      <c r="P11" s="6"/>
      <c r="Q11" s="6"/>
      <c r="R11" s="22"/>
      <c r="S11" s="6"/>
      <c r="T11" s="6"/>
      <c r="U11" s="34"/>
      <c r="V11" s="21"/>
      <c r="W11" s="6"/>
      <c r="X11" s="34"/>
      <c r="Y11" s="34"/>
      <c r="Z11" s="21"/>
      <c r="AA11" s="34"/>
      <c r="AB11" s="34"/>
      <c r="AC11" s="34"/>
      <c r="AD11" s="21"/>
      <c r="AE11" s="45"/>
      <c r="AF11" s="45"/>
      <c r="AG11" s="45"/>
      <c r="AH11" s="21"/>
      <c r="AI11" s="45"/>
      <c r="AJ11" s="45"/>
    </row>
    <row r="12" spans="1:36" x14ac:dyDescent="0.25">
      <c r="A12" s="4" t="s">
        <v>13</v>
      </c>
      <c r="B12" s="8" t="s">
        <v>4</v>
      </c>
      <c r="C12" s="18">
        <v>1441.30122943587</v>
      </c>
      <c r="D12" s="18">
        <v>2932.43123532663</v>
      </c>
      <c r="E12" s="18">
        <v>4605.4790358608898</v>
      </c>
      <c r="F12" s="22">
        <f>год!E12</f>
        <v>6388.3895525337693</v>
      </c>
      <c r="G12" s="18">
        <v>1316.3441464770201</v>
      </c>
      <c r="H12" s="18">
        <v>2905.9668681544399</v>
      </c>
      <c r="I12" s="18">
        <v>4424.0060569703001</v>
      </c>
      <c r="J12" s="22">
        <f>год!F12</f>
        <v>6159.0654497546302</v>
      </c>
      <c r="K12" s="18">
        <v>1499.0092010504</v>
      </c>
      <c r="L12" s="18">
        <v>3351.0353273829701</v>
      </c>
      <c r="M12" s="18">
        <v>5101.4580797198605</v>
      </c>
      <c r="N12" s="22">
        <f>месяц!BJ12</f>
        <v>7126.6340624112199</v>
      </c>
      <c r="O12" s="18">
        <f>месяц!BM12</f>
        <v>1822.89943793005</v>
      </c>
      <c r="P12" s="18">
        <v>3787.80423864259</v>
      </c>
      <c r="Q12" s="18">
        <v>5622.3878286120998</v>
      </c>
      <c r="R12" s="22">
        <v>7625.2469938212198</v>
      </c>
      <c r="S12" s="18">
        <v>2117.35472064534</v>
      </c>
      <c r="T12" s="18">
        <v>4099.3797710423996</v>
      </c>
      <c r="U12" s="31">
        <v>6092.30881808497</v>
      </c>
      <c r="V12" s="22">
        <v>8260.0759561156901</v>
      </c>
      <c r="W12" s="18">
        <v>1888.5885906154399</v>
      </c>
      <c r="X12" s="31">
        <v>4032.1224864851401</v>
      </c>
      <c r="Y12" s="31">
        <v>6073.98974491224</v>
      </c>
      <c r="Z12" s="22">
        <v>8269.6414039307692</v>
      </c>
      <c r="AA12" s="31">
        <v>2040.2459643521599</v>
      </c>
      <c r="AB12" s="31">
        <v>4198.7630081556599</v>
      </c>
      <c r="AC12" s="31">
        <v>6357.3473480262801</v>
      </c>
      <c r="AD12" s="22">
        <v>8780.9970052367808</v>
      </c>
      <c r="AE12" s="41">
        <v>2195.5331804381799</v>
      </c>
      <c r="AF12" s="41">
        <v>4840.5490709775404</v>
      </c>
      <c r="AG12" s="41">
        <v>7150.1037459674599</v>
      </c>
      <c r="AH12" s="22">
        <v>10303.340830698</v>
      </c>
      <c r="AI12" s="41">
        <v>2087.0509315755198</v>
      </c>
      <c r="AJ12" s="41">
        <v>4464.6823037972699</v>
      </c>
    </row>
    <row r="13" spans="1:36" x14ac:dyDescent="0.25">
      <c r="A13" s="11" t="s">
        <v>14</v>
      </c>
      <c r="B13" s="12" t="s">
        <v>6</v>
      </c>
      <c r="C13" s="19">
        <v>725.72760013576999</v>
      </c>
      <c r="D13" s="19">
        <v>1624.5618149286001</v>
      </c>
      <c r="E13" s="19">
        <v>2486.2594002125697</v>
      </c>
      <c r="F13" s="22">
        <f>год!E13</f>
        <v>3478.81922928734</v>
      </c>
      <c r="G13" s="19">
        <v>797.1675559790699</v>
      </c>
      <c r="H13" s="19">
        <v>1760.37348181116</v>
      </c>
      <c r="I13" s="19">
        <v>2673.54906909283</v>
      </c>
      <c r="J13" s="22">
        <f>год!F13</f>
        <v>3711.8192903223999</v>
      </c>
      <c r="K13" s="19">
        <v>844.71549726928004</v>
      </c>
      <c r="L13" s="19">
        <v>1845.4640380668</v>
      </c>
      <c r="M13" s="19">
        <v>2789.3506335822699</v>
      </c>
      <c r="N13" s="25">
        <f>месяц!BJ13</f>
        <v>3878.7305407362901</v>
      </c>
      <c r="O13" s="19">
        <f>месяц!BM13</f>
        <v>890.48462216978999</v>
      </c>
      <c r="P13" s="19">
        <v>1957.4117288583</v>
      </c>
      <c r="Q13" s="19">
        <v>2975.63880412758</v>
      </c>
      <c r="R13" s="25">
        <v>4144.45555134405</v>
      </c>
      <c r="S13" s="19">
        <v>922.02292982521999</v>
      </c>
      <c r="T13" s="19">
        <v>2089.8198579361701</v>
      </c>
      <c r="U13" s="35">
        <v>3199.2289660976403</v>
      </c>
      <c r="V13" s="25">
        <v>4495.2518409758495</v>
      </c>
      <c r="W13" s="19">
        <v>1045.92329386136</v>
      </c>
      <c r="X13" s="35">
        <v>2340.9039664554198</v>
      </c>
      <c r="Y13" s="35">
        <v>3569.85605023791</v>
      </c>
      <c r="Z13" s="25">
        <v>4963.0930981248493</v>
      </c>
      <c r="AA13" s="35">
        <v>1148.8913029072201</v>
      </c>
      <c r="AB13" s="35">
        <v>2549.4638504453701</v>
      </c>
      <c r="AC13" s="35">
        <v>3890.0991894229601</v>
      </c>
      <c r="AD13" s="25">
        <v>5409.5169999999998</v>
      </c>
      <c r="AE13" s="42">
        <v>1284.80196605326</v>
      </c>
      <c r="AF13" s="42">
        <v>2593.8052404855298</v>
      </c>
      <c r="AG13" s="42">
        <v>3905.5722699590697</v>
      </c>
      <c r="AH13" s="25">
        <v>5459.7746665852001</v>
      </c>
      <c r="AI13" s="42">
        <v>1269.12380981095</v>
      </c>
      <c r="AJ13" s="42">
        <v>2784.0881463230598</v>
      </c>
    </row>
    <row r="14" spans="1:36" x14ac:dyDescent="0.25">
      <c r="A14" s="4" t="s">
        <v>15</v>
      </c>
      <c r="B14" s="8" t="s">
        <v>8</v>
      </c>
      <c r="C14" s="18">
        <v>1351.5078235879901</v>
      </c>
      <c r="D14" s="18">
        <v>2874.0251839366601</v>
      </c>
      <c r="E14" s="18">
        <v>4401.9175218852697</v>
      </c>
      <c r="F14" s="22">
        <f>год!E14</f>
        <v>6378.5486703645802</v>
      </c>
      <c r="G14" s="18">
        <v>1095.8390905574499</v>
      </c>
      <c r="H14" s="18">
        <v>2683.04013637771</v>
      </c>
      <c r="I14" s="18">
        <v>4289.6108883037004</v>
      </c>
      <c r="J14" s="22">
        <f>год!F14</f>
        <v>6190.1278198285099</v>
      </c>
      <c r="K14" s="18">
        <v>1432.8260931583502</v>
      </c>
      <c r="L14" s="18">
        <v>3768.0357611111403</v>
      </c>
      <c r="M14" s="18">
        <v>5601.6713988484098</v>
      </c>
      <c r="N14" s="22">
        <f>месяц!BJ14</f>
        <v>7670.2696320279601</v>
      </c>
      <c r="O14" s="18">
        <f>месяц!BM14</f>
        <v>1866.77001794741</v>
      </c>
      <c r="P14" s="18">
        <v>3768.49940303012</v>
      </c>
      <c r="Q14" s="18">
        <v>5684.3078498309806</v>
      </c>
      <c r="R14" s="22">
        <v>7829.6716990252498</v>
      </c>
      <c r="S14" s="18">
        <v>2164.4863582288699</v>
      </c>
      <c r="T14" s="18">
        <v>4129.3343284646398</v>
      </c>
      <c r="U14" s="31">
        <v>6098.53181817321</v>
      </c>
      <c r="V14" s="22">
        <v>8319.4546958217907</v>
      </c>
      <c r="W14" s="18">
        <v>1960.23366445894</v>
      </c>
      <c r="X14" s="31">
        <v>3996.9707735778798</v>
      </c>
      <c r="Y14" s="31">
        <v>6038.8645497039597</v>
      </c>
      <c r="Z14" s="22">
        <v>8428.6980688503099</v>
      </c>
      <c r="AA14" s="31">
        <v>1866.26556568567</v>
      </c>
      <c r="AB14" s="31">
        <v>4018.2158569839703</v>
      </c>
      <c r="AC14" s="31">
        <v>6257.6231432139202</v>
      </c>
      <c r="AD14" s="22">
        <v>8627.1317526809908</v>
      </c>
      <c r="AE14" s="41">
        <v>2284.7999463186602</v>
      </c>
      <c r="AF14" s="41">
        <v>4794.2054069265305</v>
      </c>
      <c r="AG14" s="41">
        <v>7111.5584345841598</v>
      </c>
      <c r="AH14" s="22">
        <v>9727.69852694162</v>
      </c>
      <c r="AI14" s="41">
        <v>2092.2002568245202</v>
      </c>
      <c r="AJ14" s="41">
        <v>4444.8614290139294</v>
      </c>
    </row>
    <row r="15" spans="1:36" x14ac:dyDescent="0.25">
      <c r="A15" s="4" t="s">
        <v>16</v>
      </c>
      <c r="B15" s="8" t="s">
        <v>10</v>
      </c>
      <c r="C15" s="18">
        <f t="shared" ref="C15:D15" si="2">C12-C14</f>
        <v>89.793405847879967</v>
      </c>
      <c r="D15" s="18">
        <f t="shared" si="2"/>
        <v>58.406051389969889</v>
      </c>
      <c r="E15" s="18">
        <f t="shared" ref="E15:M15" si="3">E12-E14</f>
        <v>203.56151397562007</v>
      </c>
      <c r="F15" s="22">
        <f>год!E15</f>
        <v>9.8408821691891717</v>
      </c>
      <c r="G15" s="18">
        <f t="shared" si="3"/>
        <v>220.50505591957017</v>
      </c>
      <c r="H15" s="18">
        <f t="shared" si="3"/>
        <v>222.92673177672987</v>
      </c>
      <c r="I15" s="18">
        <f t="shared" si="3"/>
        <v>134.3951686665996</v>
      </c>
      <c r="J15" s="22">
        <f>год!F15</f>
        <v>-31.06237007387972</v>
      </c>
      <c r="K15" s="18">
        <f t="shared" si="3"/>
        <v>66.183107892049748</v>
      </c>
      <c r="L15" s="18">
        <f t="shared" si="3"/>
        <v>-417.00043372817026</v>
      </c>
      <c r="M15" s="18">
        <f t="shared" si="3"/>
        <v>-500.2133191285493</v>
      </c>
      <c r="N15" s="22">
        <f>месяц!BJ15</f>
        <v>-543.63556961674021</v>
      </c>
      <c r="O15" s="18">
        <f>месяц!BM15</f>
        <v>-43.870580017359998</v>
      </c>
      <c r="P15" s="18">
        <v>19.304835612470015</v>
      </c>
      <c r="Q15" s="18">
        <v>-61.92002121888072</v>
      </c>
      <c r="R15" s="22">
        <v>-204.42470520403003</v>
      </c>
      <c r="S15" s="18">
        <v>-47.131637583529937</v>
      </c>
      <c r="T15" s="18">
        <v>-29.954557422240214</v>
      </c>
      <c r="U15" s="18">
        <f>U12-U14</f>
        <v>-6.2230000882400418</v>
      </c>
      <c r="V15" s="22">
        <v>-59.378739706100532</v>
      </c>
      <c r="W15" s="18">
        <v>-71.645073843500086</v>
      </c>
      <c r="X15" s="18">
        <f>X12-X14</f>
        <v>35.151712907260389</v>
      </c>
      <c r="Y15" s="18">
        <f>Y12-Y14</f>
        <v>35.125195208280275</v>
      </c>
      <c r="Z15" s="22">
        <v>-159.05666491954071</v>
      </c>
      <c r="AA15" s="18">
        <v>173.98039866648992</v>
      </c>
      <c r="AB15" s="18">
        <v>180.54715117168962</v>
      </c>
      <c r="AC15" s="18">
        <v>99.724204812359858</v>
      </c>
      <c r="AD15" s="22">
        <f>AD12-AD14</f>
        <v>153.86525255578999</v>
      </c>
      <c r="AE15" s="46">
        <v>-89.266765880480307</v>
      </c>
      <c r="AF15" s="46">
        <v>46.34366405100991</v>
      </c>
      <c r="AG15" s="46">
        <v>38.545311383300032</v>
      </c>
      <c r="AH15" s="22">
        <v>575.64230375637999</v>
      </c>
      <c r="AI15" s="46">
        <v>-5.1493252490004124</v>
      </c>
      <c r="AJ15" s="46">
        <f t="shared" ref="AJ15" si="4">AJ12-AJ14</f>
        <v>19.820874783340514</v>
      </c>
    </row>
    <row r="16" spans="1:36" x14ac:dyDescent="0.25">
      <c r="A16" s="11"/>
      <c r="B16" s="13"/>
      <c r="C16" s="15"/>
      <c r="D16" s="15"/>
      <c r="E16" s="15"/>
      <c r="F16" s="22"/>
      <c r="G16" s="15"/>
      <c r="H16" s="15"/>
      <c r="I16" s="15"/>
      <c r="J16" s="22"/>
      <c r="K16" s="15"/>
      <c r="L16" s="15"/>
      <c r="M16" s="15"/>
      <c r="N16" s="22"/>
      <c r="O16" s="15"/>
      <c r="P16" s="15"/>
      <c r="Q16" s="15"/>
      <c r="R16" s="22"/>
      <c r="S16" s="15"/>
      <c r="T16" s="15"/>
      <c r="U16" s="37"/>
      <c r="V16" s="27"/>
      <c r="W16" s="15"/>
      <c r="X16" s="37"/>
      <c r="Y16" s="37"/>
      <c r="Z16" s="27"/>
      <c r="AA16" s="37"/>
      <c r="AB16" s="37"/>
      <c r="AC16" s="37"/>
      <c r="AD16" s="27"/>
      <c r="AE16" s="44"/>
      <c r="AF16" s="44"/>
      <c r="AG16" s="44"/>
      <c r="AH16" s="27"/>
      <c r="AI16" s="44"/>
      <c r="AJ16" s="44"/>
    </row>
    <row r="17" spans="1:36" x14ac:dyDescent="0.25">
      <c r="A17" s="4">
        <v>3</v>
      </c>
      <c r="B17" s="5" t="s">
        <v>17</v>
      </c>
      <c r="C17" s="6"/>
      <c r="D17" s="6"/>
      <c r="E17" s="6"/>
      <c r="F17" s="22"/>
      <c r="G17" s="6"/>
      <c r="H17" s="6"/>
      <c r="I17" s="6"/>
      <c r="J17" s="22"/>
      <c r="K17" s="6"/>
      <c r="L17" s="6"/>
      <c r="M17" s="6"/>
      <c r="N17" s="22"/>
      <c r="O17" s="6"/>
      <c r="P17" s="6"/>
      <c r="Q17" s="6"/>
      <c r="R17" s="22"/>
      <c r="S17" s="6"/>
      <c r="T17" s="6"/>
      <c r="U17" s="34"/>
      <c r="V17" s="21"/>
      <c r="W17" s="6"/>
      <c r="X17" s="34"/>
      <c r="Y17" s="34"/>
      <c r="Z17" s="21"/>
      <c r="AA17" s="34"/>
      <c r="AB17" s="34"/>
      <c r="AC17" s="34"/>
      <c r="AD17" s="21"/>
      <c r="AE17" s="45"/>
      <c r="AF17" s="45"/>
      <c r="AG17" s="45"/>
      <c r="AH17" s="21"/>
      <c r="AI17" s="45"/>
      <c r="AJ17" s="45"/>
    </row>
    <row r="18" spans="1:36" x14ac:dyDescent="0.25">
      <c r="A18" s="4" t="s">
        <v>18</v>
      </c>
      <c r="B18" s="8" t="s">
        <v>4</v>
      </c>
      <c r="C18" s="18">
        <v>261.18347423207996</v>
      </c>
      <c r="D18" s="18">
        <v>548.97600701508998</v>
      </c>
      <c r="E18" s="18">
        <v>815.36015244332998</v>
      </c>
      <c r="F18" s="22">
        <f>год!E18</f>
        <v>1101.3513882710402</v>
      </c>
      <c r="G18" s="18">
        <v>292.53247886703002</v>
      </c>
      <c r="H18" s="18">
        <v>622.87246170711001</v>
      </c>
      <c r="I18" s="18">
        <v>931.70922118318992</v>
      </c>
      <c r="J18" s="22">
        <f>год!F18</f>
        <v>1250.5450923702699</v>
      </c>
      <c r="K18" s="18">
        <v>361.76096560001002</v>
      </c>
      <c r="L18" s="18">
        <v>748.33753536504003</v>
      </c>
      <c r="M18" s="18">
        <v>1137.633996625</v>
      </c>
      <c r="N18" s="22">
        <f>месяц!BJ18</f>
        <v>1573.5433659912201</v>
      </c>
      <c r="O18" s="18">
        <f>месяц!BM18</f>
        <v>400.49193232252003</v>
      </c>
      <c r="P18" s="18">
        <v>802.86009583108</v>
      </c>
      <c r="Q18" s="18">
        <v>1203.6682750216698</v>
      </c>
      <c r="R18" s="22">
        <v>1657.61956123409</v>
      </c>
      <c r="S18" s="18">
        <v>380.97440759132002</v>
      </c>
      <c r="T18" s="18">
        <v>817.12563304530011</v>
      </c>
      <c r="U18" s="31">
        <v>1249.7874209735701</v>
      </c>
      <c r="V18" s="22">
        <v>1737.16374982667</v>
      </c>
      <c r="W18" s="18">
        <v>423.61422709345004</v>
      </c>
      <c r="X18" s="31">
        <v>900.99853004285001</v>
      </c>
      <c r="Y18" s="31">
        <v>1371.7065589962499</v>
      </c>
      <c r="Z18" s="22">
        <v>1895.9243062706</v>
      </c>
      <c r="AA18" s="31">
        <v>526.77870777923999</v>
      </c>
      <c r="AB18" s="31">
        <v>1041.66505601619</v>
      </c>
      <c r="AC18" s="31">
        <v>1554.9213216416599</v>
      </c>
      <c r="AD18" s="22">
        <v>2123.98787945</v>
      </c>
      <c r="AE18" s="41">
        <v>756.23424160000002</v>
      </c>
      <c r="AF18" s="41">
        <v>1266.70887959365</v>
      </c>
      <c r="AG18" s="41">
        <v>1790.61491074988</v>
      </c>
      <c r="AH18" s="22">
        <v>2392.6929800839198</v>
      </c>
      <c r="AI18" s="41">
        <v>638.82557141133998</v>
      </c>
      <c r="AJ18" s="41">
        <v>1304.6782741377399</v>
      </c>
    </row>
    <row r="19" spans="1:36" x14ac:dyDescent="0.25">
      <c r="A19" s="11" t="s">
        <v>19</v>
      </c>
      <c r="B19" s="12" t="s">
        <v>6</v>
      </c>
      <c r="C19" s="19">
        <v>247.43597836561</v>
      </c>
      <c r="D19" s="19">
        <v>530.52739173374005</v>
      </c>
      <c r="E19" s="19">
        <v>796.46392969172996</v>
      </c>
      <c r="F19" s="22">
        <f>год!E19</f>
        <v>1073.12519991872</v>
      </c>
      <c r="G19" s="19">
        <v>283.42971959156</v>
      </c>
      <c r="H19" s="19">
        <v>606.59270097122999</v>
      </c>
      <c r="I19" s="19">
        <v>908.22272187306999</v>
      </c>
      <c r="J19" s="22">
        <f>год!F19</f>
        <v>1218.4405631934399</v>
      </c>
      <c r="K19" s="19">
        <v>333.39695310561001</v>
      </c>
      <c r="L19" s="19">
        <v>719.73972279044995</v>
      </c>
      <c r="M19" s="19">
        <v>1105.77366490142</v>
      </c>
      <c r="N19" s="25">
        <f>месяц!BJ19</f>
        <v>1537.63423063917</v>
      </c>
      <c r="O19" s="19">
        <f>месяц!BM19</f>
        <v>363.79952483121002</v>
      </c>
      <c r="P19" s="19">
        <v>770.77663130670999</v>
      </c>
      <c r="Q19" s="19">
        <v>1171.3241539452599</v>
      </c>
      <c r="R19" s="25">
        <v>1624.1766738786298</v>
      </c>
      <c r="S19" s="19">
        <v>371.38617356894002</v>
      </c>
      <c r="T19" s="19">
        <v>799.87945352207998</v>
      </c>
      <c r="U19" s="35">
        <v>1225.4625739989299</v>
      </c>
      <c r="V19" s="25">
        <v>1705.68052572583</v>
      </c>
      <c r="W19" s="19">
        <v>414.92787187171996</v>
      </c>
      <c r="X19" s="35">
        <v>883.9704424685799</v>
      </c>
      <c r="Y19" s="35">
        <v>1346.3476186206299</v>
      </c>
      <c r="Z19" s="25">
        <v>1862.2048738393999</v>
      </c>
      <c r="AA19" s="35">
        <v>454.16431798875999</v>
      </c>
      <c r="AB19" s="35">
        <v>966.52414943712995</v>
      </c>
      <c r="AC19" s="35">
        <v>1475.0001359850301</v>
      </c>
      <c r="AD19" s="25">
        <v>2042.97486034652</v>
      </c>
      <c r="AE19" s="42">
        <v>499.41454629999998</v>
      </c>
      <c r="AF19" s="42">
        <v>1009.25035301105</v>
      </c>
      <c r="AG19" s="42">
        <v>1532.80839074749</v>
      </c>
      <c r="AH19" s="25">
        <v>2132.7556894642798</v>
      </c>
      <c r="AI19" s="42">
        <v>523.05184755416997</v>
      </c>
      <c r="AJ19" s="42">
        <v>1098.59221075555</v>
      </c>
    </row>
    <row r="20" spans="1:36" x14ac:dyDescent="0.25">
      <c r="A20" s="4" t="s">
        <v>20</v>
      </c>
      <c r="B20" s="8" t="s">
        <v>8</v>
      </c>
      <c r="C20" s="18">
        <v>269.3276740613</v>
      </c>
      <c r="D20" s="18">
        <v>520.12928896492997</v>
      </c>
      <c r="E20" s="18">
        <v>773.05646787331011</v>
      </c>
      <c r="F20" s="22">
        <f>год!E20</f>
        <v>1048.7233406084399</v>
      </c>
      <c r="G20" s="18">
        <v>320.04113852165995</v>
      </c>
      <c r="H20" s="18">
        <v>620.89748741552</v>
      </c>
      <c r="I20" s="18">
        <v>946.01225250604</v>
      </c>
      <c r="J20" s="22">
        <f>год!F20</f>
        <v>1268.65777409671</v>
      </c>
      <c r="K20" s="18">
        <v>438.05219857512998</v>
      </c>
      <c r="L20" s="18">
        <v>813.43416160944992</v>
      </c>
      <c r="M20" s="18">
        <v>1171.7516071168502</v>
      </c>
      <c r="N20" s="22">
        <f>месяц!BJ20</f>
        <v>1638.8145654837799</v>
      </c>
      <c r="O20" s="18">
        <f>месяц!BM20</f>
        <v>392.83588827669001</v>
      </c>
      <c r="P20" s="18">
        <v>786.61654804834996</v>
      </c>
      <c r="Q20" s="18">
        <v>1193.5860609215099</v>
      </c>
      <c r="R20" s="22">
        <v>1590.15088047329</v>
      </c>
      <c r="S20" s="18">
        <v>414.75739555355</v>
      </c>
      <c r="T20" s="18">
        <v>825.98140725857991</v>
      </c>
      <c r="U20" s="31">
        <v>1236.5187428940201</v>
      </c>
      <c r="V20" s="22">
        <v>1654.99045344098</v>
      </c>
      <c r="W20" s="18">
        <v>499.54990281118</v>
      </c>
      <c r="X20" s="31">
        <v>994.47192525448997</v>
      </c>
      <c r="Y20" s="31">
        <v>1489.6075188146699</v>
      </c>
      <c r="Z20" s="22">
        <v>1988.54219112332</v>
      </c>
      <c r="AA20" s="31">
        <v>548.27240942285994</v>
      </c>
      <c r="AB20" s="31">
        <v>1089.5475128717201</v>
      </c>
      <c r="AC20" s="31">
        <v>1637.1889788149099</v>
      </c>
      <c r="AD20" s="22">
        <v>2186.7377870517398</v>
      </c>
      <c r="AE20" s="41">
        <v>587.68783849260001</v>
      </c>
      <c r="AF20" s="41">
        <v>1179.01238394951</v>
      </c>
      <c r="AG20" s="41">
        <v>1767.8608532548501</v>
      </c>
      <c r="AH20" s="22">
        <v>2360.4630786124703</v>
      </c>
      <c r="AI20" s="41">
        <v>627.80776804291008</v>
      </c>
      <c r="AJ20" s="41">
        <v>1257.1894835077001</v>
      </c>
    </row>
    <row r="21" spans="1:36" x14ac:dyDescent="0.25">
      <c r="A21" s="4" t="s">
        <v>21</v>
      </c>
      <c r="B21" s="8" t="s">
        <v>10</v>
      </c>
      <c r="C21" s="18">
        <f t="shared" ref="C21:D21" si="5">C18-C20</f>
        <v>-8.1441998292200424</v>
      </c>
      <c r="D21" s="18">
        <f t="shared" si="5"/>
        <v>28.846718050160007</v>
      </c>
      <c r="E21" s="18">
        <f t="shared" ref="E21:M21" si="6">E18-E20</f>
        <v>42.303684570019868</v>
      </c>
      <c r="F21" s="22">
        <f>год!E21</f>
        <v>52.628047662600238</v>
      </c>
      <c r="G21" s="18">
        <f t="shared" si="6"/>
        <v>-27.508659654629923</v>
      </c>
      <c r="H21" s="18">
        <f t="shared" si="6"/>
        <v>1.9749742915900015</v>
      </c>
      <c r="I21" s="18">
        <f t="shared" si="6"/>
        <v>-14.303031322850075</v>
      </c>
      <c r="J21" s="22">
        <f>год!F21</f>
        <v>-18.112681726440087</v>
      </c>
      <c r="K21" s="18">
        <f t="shared" si="6"/>
        <v>-76.291232975119954</v>
      </c>
      <c r="L21" s="18">
        <f t="shared" si="6"/>
        <v>-65.09662624440989</v>
      </c>
      <c r="M21" s="18">
        <f t="shared" si="6"/>
        <v>-34.117610491850201</v>
      </c>
      <c r="N21" s="22">
        <f>месяц!BJ21</f>
        <v>-65.271199492559845</v>
      </c>
      <c r="O21" s="18">
        <f>месяц!BM21</f>
        <v>7.656044045830015</v>
      </c>
      <c r="P21" s="18">
        <v>16.243547782730047</v>
      </c>
      <c r="Q21" s="18">
        <v>10.082214100159945</v>
      </c>
      <c r="R21" s="22">
        <v>67.468680760799998</v>
      </c>
      <c r="S21" s="18">
        <v>-33.782987962229981</v>
      </c>
      <c r="T21" s="18">
        <v>-8.8557742132798012</v>
      </c>
      <c r="U21" s="31">
        <f>U18-U20</f>
        <v>13.26867807955</v>
      </c>
      <c r="V21" s="22">
        <v>82.173296385690037</v>
      </c>
      <c r="W21" s="18">
        <v>-75.935675717729964</v>
      </c>
      <c r="X21" s="31">
        <f>X18-X20</f>
        <v>-93.473395211639968</v>
      </c>
      <c r="Y21" s="31">
        <f>Y18-Y20</f>
        <v>-117.90095981842001</v>
      </c>
      <c r="Z21" s="22">
        <v>-92.617884852719953</v>
      </c>
      <c r="AA21" s="31">
        <v>-21.493701643619943</v>
      </c>
      <c r="AB21" s="31">
        <v>-47.882456855530108</v>
      </c>
      <c r="AC21" s="31">
        <v>-82.267657173249972</v>
      </c>
      <c r="AD21" s="22">
        <f t="shared" ref="AD21" si="7">AD18-AD20</f>
        <v>-62.749907601739778</v>
      </c>
      <c r="AE21" s="41">
        <v>168.54640310740001</v>
      </c>
      <c r="AF21" s="41">
        <v>87.696495644139986</v>
      </c>
      <c r="AG21" s="41">
        <v>22.754057495029883</v>
      </c>
      <c r="AH21" s="22">
        <v>32.229901471449466</v>
      </c>
      <c r="AI21" s="41">
        <v>11.017803368429895</v>
      </c>
      <c r="AJ21" s="41">
        <f t="shared" ref="AJ21" si="8">AJ18-AJ20</f>
        <v>47.48879063003983</v>
      </c>
    </row>
    <row r="22" spans="1:36" x14ac:dyDescent="0.25">
      <c r="A22" s="11"/>
      <c r="B22" s="13"/>
      <c r="C22" s="15"/>
      <c r="D22" s="15"/>
      <c r="E22" s="15"/>
      <c r="F22" s="22"/>
      <c r="G22" s="15"/>
      <c r="H22" s="15"/>
      <c r="I22" s="15"/>
      <c r="J22" s="22"/>
      <c r="K22" s="15"/>
      <c r="L22" s="15"/>
      <c r="M22" s="15"/>
      <c r="N22" s="22"/>
      <c r="O22" s="15"/>
      <c r="P22" s="15"/>
      <c r="Q22" s="15"/>
      <c r="R22" s="22"/>
      <c r="S22" s="15"/>
      <c r="T22" s="15"/>
      <c r="U22" s="37"/>
      <c r="V22" s="27"/>
      <c r="W22" s="15"/>
      <c r="X22" s="37"/>
      <c r="Y22" s="37"/>
      <c r="Z22" s="27"/>
      <c r="AA22" s="37"/>
      <c r="AB22" s="37"/>
      <c r="AC22" s="37"/>
      <c r="AD22" s="27"/>
      <c r="AE22" s="44"/>
      <c r="AF22" s="44"/>
      <c r="AG22" s="44"/>
      <c r="AH22" s="27"/>
      <c r="AI22" s="44"/>
      <c r="AJ22" s="44"/>
    </row>
    <row r="23" spans="1:36" x14ac:dyDescent="0.25">
      <c r="A23" s="4">
        <v>4</v>
      </c>
      <c r="B23" s="5" t="s">
        <v>22</v>
      </c>
      <c r="C23" s="6"/>
      <c r="D23" s="6"/>
      <c r="E23" s="6"/>
      <c r="F23" s="22"/>
      <c r="G23" s="6"/>
      <c r="H23" s="6"/>
      <c r="I23" s="6"/>
      <c r="J23" s="22"/>
      <c r="K23" s="6"/>
      <c r="L23" s="6"/>
      <c r="M23" s="6"/>
      <c r="N23" s="28"/>
      <c r="O23" s="6"/>
      <c r="P23" s="6"/>
      <c r="Q23" s="6"/>
      <c r="R23" s="28"/>
      <c r="S23" s="6"/>
      <c r="T23" s="6"/>
      <c r="U23" s="34"/>
      <c r="V23" s="27"/>
      <c r="W23" s="6"/>
      <c r="X23" s="34"/>
      <c r="Y23" s="34"/>
      <c r="Z23" s="27"/>
      <c r="AA23" s="34"/>
      <c r="AB23" s="34"/>
      <c r="AC23" s="34"/>
      <c r="AD23" s="27"/>
      <c r="AE23" s="45"/>
      <c r="AF23" s="45"/>
      <c r="AG23" s="45"/>
      <c r="AH23" s="27"/>
      <c r="AI23" s="45"/>
      <c r="AJ23" s="45"/>
    </row>
    <row r="24" spans="1:36" x14ac:dyDescent="0.25">
      <c r="A24" s="4" t="s">
        <v>23</v>
      </c>
      <c r="B24" s="8" t="s">
        <v>4</v>
      </c>
      <c r="C24" s="18">
        <v>61.951631219519996</v>
      </c>
      <c r="D24" s="18">
        <v>125.95260357127</v>
      </c>
      <c r="E24" s="18">
        <v>187.97965812453</v>
      </c>
      <c r="F24" s="22">
        <f>год!E24</f>
        <v>603.49925167615004</v>
      </c>
      <c r="G24" s="18">
        <v>46.581693183949994</v>
      </c>
      <c r="H24" s="18">
        <v>96.757754962179988</v>
      </c>
      <c r="I24" s="18">
        <v>142.70482311863</v>
      </c>
      <c r="J24" s="22">
        <f>год!F24</f>
        <v>569.82549305689997</v>
      </c>
      <c r="K24" s="18">
        <v>-15.250587568069999</v>
      </c>
      <c r="L24" s="18">
        <v>33.652878215480001</v>
      </c>
      <c r="M24" s="18">
        <v>80.526868317630004</v>
      </c>
      <c r="N24" s="22">
        <f>месяц!BJ24</f>
        <v>541.28218107222995</v>
      </c>
      <c r="O24" s="18">
        <f>месяц!BM24</f>
        <v>44.939703944009999</v>
      </c>
      <c r="P24" s="18">
        <v>95.301640187320004</v>
      </c>
      <c r="Q24" s="18">
        <v>146.44617809188</v>
      </c>
      <c r="R24" s="22">
        <v>616.41448793529003</v>
      </c>
      <c r="S24" s="18">
        <v>56.524171623059999</v>
      </c>
      <c r="T24" s="18">
        <v>135.67046519674</v>
      </c>
      <c r="U24" s="31">
        <v>216.26535484615999</v>
      </c>
      <c r="V24" s="22">
        <v>691.82527744291008</v>
      </c>
      <c r="W24" s="18">
        <v>79.676150694249998</v>
      </c>
      <c r="X24" s="31">
        <v>169.12803990764002</v>
      </c>
      <c r="Y24" s="31">
        <v>261.18927084729</v>
      </c>
      <c r="Z24" s="22">
        <v>735.24001552658001</v>
      </c>
      <c r="AA24" s="31">
        <v>84.044327219249993</v>
      </c>
      <c r="AB24" s="31">
        <v>186.36794668809</v>
      </c>
      <c r="AC24" s="31">
        <v>293.25376563007001</v>
      </c>
      <c r="AD24" s="22">
        <v>770.61852871463998</v>
      </c>
      <c r="AE24" s="41">
        <v>112.6349515</v>
      </c>
      <c r="AF24" s="41">
        <v>237.61275595168999</v>
      </c>
      <c r="AG24" s="41">
        <v>355.30610174996002</v>
      </c>
      <c r="AH24" s="22">
        <v>551.33263690009994</v>
      </c>
      <c r="AI24" s="41">
        <v>395.21323278747997</v>
      </c>
      <c r="AJ24" s="41">
        <v>657.93281883668999</v>
      </c>
    </row>
    <row r="25" spans="1:36" x14ac:dyDescent="0.25">
      <c r="A25" s="11" t="s">
        <v>24</v>
      </c>
      <c r="B25" s="12" t="s">
        <v>6</v>
      </c>
      <c r="C25" s="19">
        <v>49.568021782370003</v>
      </c>
      <c r="D25" s="19">
        <v>108.36424580462</v>
      </c>
      <c r="E25" s="19">
        <v>163.67564793721999</v>
      </c>
      <c r="F25" s="22">
        <f>год!E25</f>
        <v>474.18050685314</v>
      </c>
      <c r="G25" s="19">
        <v>54.38930208176</v>
      </c>
      <c r="H25" s="19">
        <v>116.8897226758</v>
      </c>
      <c r="I25" s="19">
        <v>174.3545027529</v>
      </c>
      <c r="J25" s="22">
        <f>год!F25</f>
        <v>508.51851258911</v>
      </c>
      <c r="K25" s="19">
        <v>54.896767831660007</v>
      </c>
      <c r="L25" s="19">
        <v>118.00031385791</v>
      </c>
      <c r="M25" s="19">
        <v>180.27872591706</v>
      </c>
      <c r="N25" s="25">
        <f>месяц!BJ25</f>
        <v>531.11781862815997</v>
      </c>
      <c r="O25" s="19">
        <f>месяц!BM25</f>
        <v>61.423409540900003</v>
      </c>
      <c r="P25" s="19">
        <v>134.18584607167</v>
      </c>
      <c r="Q25" s="19">
        <v>202.81377356473001</v>
      </c>
      <c r="R25" s="25">
        <v>559.72473800871001</v>
      </c>
      <c r="S25" s="19">
        <v>70.007415588130002</v>
      </c>
      <c r="T25" s="19">
        <v>156.69520285277</v>
      </c>
      <c r="U25" s="35">
        <v>239.49033325830999</v>
      </c>
      <c r="V25" s="25">
        <v>583.06149333611995</v>
      </c>
      <c r="W25" s="19">
        <v>84.982919042229994</v>
      </c>
      <c r="X25" s="35">
        <v>182.97544117287001</v>
      </c>
      <c r="Y25" s="35">
        <v>276.87296615687001</v>
      </c>
      <c r="Z25" s="25">
        <v>651.60473897833992</v>
      </c>
      <c r="AA25" s="35">
        <v>93.361806362500005</v>
      </c>
      <c r="AB25" s="35">
        <v>208.38093300209999</v>
      </c>
      <c r="AC25" s="35">
        <v>319.60824097719001</v>
      </c>
      <c r="AD25" s="25">
        <v>714.70522590849998</v>
      </c>
      <c r="AE25" s="42">
        <v>117.28255984339</v>
      </c>
      <c r="AF25" s="42">
        <v>239.35652871616</v>
      </c>
      <c r="AG25" s="42">
        <v>355.80077939077</v>
      </c>
      <c r="AH25" s="25">
        <v>480.08840418519003</v>
      </c>
      <c r="AI25" s="42">
        <v>153.91973669642002</v>
      </c>
      <c r="AJ25" s="42">
        <v>352.11573960205999</v>
      </c>
    </row>
    <row r="26" spans="1:36" x14ac:dyDescent="0.25">
      <c r="A26" s="4" t="s">
        <v>25</v>
      </c>
      <c r="B26" s="8" t="s">
        <v>8</v>
      </c>
      <c r="C26" s="18">
        <v>45.545716836890001</v>
      </c>
      <c r="D26" s="18">
        <v>95.701529739899996</v>
      </c>
      <c r="E26" s="18">
        <v>146.16331262738001</v>
      </c>
      <c r="F26" s="22">
        <f>год!E26</f>
        <v>566.22536912396993</v>
      </c>
      <c r="G26" s="18">
        <v>30.555594731380001</v>
      </c>
      <c r="H26" s="18">
        <v>66.999165389430004</v>
      </c>
      <c r="I26" s="18">
        <v>104.55278024599001</v>
      </c>
      <c r="J26" s="22">
        <f>год!F26</f>
        <v>546.18486256491997</v>
      </c>
      <c r="K26" s="18">
        <v>32.536563954279998</v>
      </c>
      <c r="L26" s="18">
        <v>72.414749111139997</v>
      </c>
      <c r="M26" s="18">
        <v>120.36923526622</v>
      </c>
      <c r="N26" s="22">
        <f>месяц!BJ26</f>
        <v>612.14080744626006</v>
      </c>
      <c r="O26" s="18">
        <f>месяц!BM26</f>
        <v>45.155983866089997</v>
      </c>
      <c r="P26" s="18">
        <v>99.558227071030004</v>
      </c>
      <c r="Q26" s="18">
        <v>156.47460080389001</v>
      </c>
      <c r="R26" s="22">
        <v>664.89751166610995</v>
      </c>
      <c r="S26" s="18">
        <v>50.147791218969999</v>
      </c>
      <c r="T26" s="18">
        <v>111.13174996106</v>
      </c>
      <c r="U26" s="31">
        <v>176.90014624385</v>
      </c>
      <c r="V26" s="22">
        <v>670.80821802819992</v>
      </c>
      <c r="W26" s="18">
        <v>59.079850951160005</v>
      </c>
      <c r="X26" s="31">
        <v>132.23756462144999</v>
      </c>
      <c r="Y26" s="31">
        <v>204.53710493207998</v>
      </c>
      <c r="Z26" s="22">
        <v>702.24281545343001</v>
      </c>
      <c r="AA26" s="31">
        <v>69.005074959710001</v>
      </c>
      <c r="AB26" s="31">
        <v>150.16967995175</v>
      </c>
      <c r="AC26" s="31">
        <v>238.11222943470003</v>
      </c>
      <c r="AD26" s="22">
        <v>738.10397292006007</v>
      </c>
      <c r="AE26" s="41">
        <v>96.865020596869996</v>
      </c>
      <c r="AF26" s="41">
        <v>243.64003039650001</v>
      </c>
      <c r="AG26" s="41">
        <v>395.77561401186</v>
      </c>
      <c r="AH26" s="22">
        <v>686.69353070734996</v>
      </c>
      <c r="AI26" s="41">
        <v>301.08092938412</v>
      </c>
      <c r="AJ26" s="41">
        <v>579.98168531567001</v>
      </c>
    </row>
    <row r="27" spans="1:36" x14ac:dyDescent="0.25">
      <c r="A27" s="4" t="s">
        <v>26</v>
      </c>
      <c r="B27" s="8" t="s">
        <v>10</v>
      </c>
      <c r="C27" s="18">
        <f t="shared" ref="C27:D27" si="9">C24-C26</f>
        <v>16.405914382629994</v>
      </c>
      <c r="D27" s="18">
        <f t="shared" si="9"/>
        <v>30.251073831370007</v>
      </c>
      <c r="E27" s="18">
        <f t="shared" ref="E27:M27" si="10">E24-E26</f>
        <v>41.816345497149996</v>
      </c>
      <c r="F27" s="22">
        <f>год!E27</f>
        <v>37.273882552180112</v>
      </c>
      <c r="G27" s="18">
        <f t="shared" si="10"/>
        <v>16.026098452569993</v>
      </c>
      <c r="H27" s="18">
        <f t="shared" si="10"/>
        <v>29.758589572749983</v>
      </c>
      <c r="I27" s="18">
        <f t="shared" si="10"/>
        <v>38.152042872639996</v>
      </c>
      <c r="J27" s="22">
        <f t="shared" si="10"/>
        <v>23.640630491980005</v>
      </c>
      <c r="K27" s="18">
        <f t="shared" si="10"/>
        <v>-47.787151522350001</v>
      </c>
      <c r="L27" s="18">
        <f t="shared" si="10"/>
        <v>-38.761870895659996</v>
      </c>
      <c r="M27" s="18">
        <f t="shared" si="10"/>
        <v>-39.842366948589998</v>
      </c>
      <c r="N27" s="22">
        <f>месяц!BJ27</f>
        <v>-70.858626374030109</v>
      </c>
      <c r="O27" s="18">
        <f>месяц!BM27</f>
        <v>-0.21627992207999824</v>
      </c>
      <c r="P27" s="18">
        <v>-4.2565868837099998</v>
      </c>
      <c r="Q27" s="18">
        <v>-10.028422712010013</v>
      </c>
      <c r="R27" s="22">
        <v>-48.483023730819923</v>
      </c>
      <c r="S27" s="18">
        <v>6.3763804040899998</v>
      </c>
      <c r="T27" s="18">
        <v>24.538715235680002</v>
      </c>
      <c r="U27" s="31">
        <f>U24-U26</f>
        <v>39.365208602309991</v>
      </c>
      <c r="V27" s="22">
        <v>21.017059414710161</v>
      </c>
      <c r="W27" s="18">
        <v>20.596299743089993</v>
      </c>
      <c r="X27" s="31">
        <f>X24-X26</f>
        <v>36.890475286190025</v>
      </c>
      <c r="Y27" s="31">
        <f>Y24-Y26</f>
        <v>56.65216591521002</v>
      </c>
      <c r="Z27" s="22">
        <v>32.997200073149997</v>
      </c>
      <c r="AA27" s="31">
        <v>15.039252259539992</v>
      </c>
      <c r="AB27" s="31">
        <v>36.198266736340003</v>
      </c>
      <c r="AC27" s="31">
        <v>55.14153619536998</v>
      </c>
      <c r="AD27" s="22">
        <f t="shared" ref="AD27" si="11">AD24-AD26</f>
        <v>32.514555794579906</v>
      </c>
      <c r="AE27" s="41">
        <v>15.769930903130003</v>
      </c>
      <c r="AF27" s="41">
        <v>-6.0272744448100184</v>
      </c>
      <c r="AG27" s="41">
        <v>-40.469512261899979</v>
      </c>
      <c r="AH27" s="22">
        <v>-135.36089380725002</v>
      </c>
      <c r="AI27" s="41">
        <v>94.13230340335997</v>
      </c>
      <c r="AJ27" s="41">
        <f t="shared" ref="AJ27" si="12">AJ24-AJ26</f>
        <v>77.951133521019983</v>
      </c>
    </row>
    <row r="28" spans="1:36" x14ac:dyDescent="0.25">
      <c r="A28" s="47" t="s">
        <v>63</v>
      </c>
    </row>
    <row r="29" spans="1:36" x14ac:dyDescent="0.25">
      <c r="A29" s="52"/>
      <c r="B29" s="53"/>
    </row>
    <row r="30" spans="1:36" x14ac:dyDescent="0.25">
      <c r="B30" s="29"/>
    </row>
  </sheetData>
  <mergeCells count="3">
    <mergeCell ref="A1:B1"/>
    <mergeCell ref="A2:B2"/>
    <mergeCell ref="A29:B29"/>
  </mergeCells>
  <pageMargins left="0.70866141732283472" right="0.70866141732283472" top="0.74803149606299213" bottom="0.74803149606299213" header="0.31496062992125984" footer="0.31496062992125984"/>
  <pageSetup paperSize="9" scale="34" orientation="landscape" r:id="rId1"/>
  <colBreaks count="1" manualBreakCount="1">
    <brk id="17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X34"/>
  <sheetViews>
    <sheetView view="pageBreakPreview" zoomScale="125" zoomScaleNormal="125" zoomScaleSheetLayoutView="80" zoomScalePageLayoutView="125" workbookViewId="0">
      <pane xSplit="2" ySplit="3" topLeftCell="DL4" activePane="bottomRight" state="frozen"/>
      <selection pane="topRight" activeCell="C1" sqref="C1"/>
      <selection pane="bottomLeft" activeCell="A4" sqref="A4"/>
      <selection pane="bottomRight" activeCell="DL27" sqref="DL27"/>
    </sheetView>
  </sheetViews>
  <sheetFormatPr defaultColWidth="9.140625" defaultRowHeight="15" x14ac:dyDescent="0.25"/>
  <cols>
    <col min="1" max="1" width="9.140625" style="1"/>
    <col min="2" max="2" width="71.28515625" style="1" customWidth="1"/>
    <col min="3" max="38" width="10" style="1" hidden="1" customWidth="1"/>
    <col min="39" max="79" width="9.7109375" style="1" customWidth="1"/>
    <col min="80" max="81" width="9.7109375" style="32" customWidth="1"/>
    <col min="82" max="110" width="9.7109375" style="1" customWidth="1"/>
    <col min="111" max="120" width="9.140625" style="1" customWidth="1"/>
    <col min="121" max="122" width="9.140625" style="1"/>
    <col min="123" max="128" width="9.140625" style="1" customWidth="1"/>
    <col min="129" max="16384" width="9.140625" style="1"/>
  </cols>
  <sheetData>
    <row r="1" spans="1:128" x14ac:dyDescent="0.25">
      <c r="A1" s="51" t="s">
        <v>39</v>
      </c>
      <c r="B1" s="51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</row>
    <row r="2" spans="1:128" ht="30" customHeight="1" x14ac:dyDescent="0.25">
      <c r="A2" s="49" t="s">
        <v>40</v>
      </c>
      <c r="B2" s="50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</row>
    <row r="3" spans="1:128" x14ac:dyDescent="0.25">
      <c r="A3" s="2" t="s">
        <v>0</v>
      </c>
      <c r="B3" s="3" t="s">
        <v>1</v>
      </c>
      <c r="C3" s="23">
        <v>40544</v>
      </c>
      <c r="D3" s="23">
        <v>40575</v>
      </c>
      <c r="E3" s="23">
        <v>40603</v>
      </c>
      <c r="F3" s="23">
        <v>40634</v>
      </c>
      <c r="G3" s="23">
        <v>40664</v>
      </c>
      <c r="H3" s="23">
        <v>40695</v>
      </c>
      <c r="I3" s="23">
        <v>40725</v>
      </c>
      <c r="J3" s="23">
        <v>40756</v>
      </c>
      <c r="K3" s="23">
        <v>40787</v>
      </c>
      <c r="L3" s="23">
        <v>40817</v>
      </c>
      <c r="M3" s="23">
        <v>40848</v>
      </c>
      <c r="N3" s="23">
        <v>40878</v>
      </c>
      <c r="O3" s="23">
        <v>40909</v>
      </c>
      <c r="P3" s="23">
        <v>40940</v>
      </c>
      <c r="Q3" s="23">
        <v>40969</v>
      </c>
      <c r="R3" s="23">
        <v>41000</v>
      </c>
      <c r="S3" s="23">
        <v>41030</v>
      </c>
      <c r="T3" s="23">
        <v>41061</v>
      </c>
      <c r="U3" s="23">
        <v>41091</v>
      </c>
      <c r="V3" s="23">
        <v>41122</v>
      </c>
      <c r="W3" s="23">
        <v>41153</v>
      </c>
      <c r="X3" s="23">
        <v>41183</v>
      </c>
      <c r="Y3" s="23">
        <v>41214</v>
      </c>
      <c r="Z3" s="23">
        <v>41244</v>
      </c>
      <c r="AA3" s="23">
        <v>41275</v>
      </c>
      <c r="AB3" s="23">
        <v>41306</v>
      </c>
      <c r="AC3" s="23">
        <v>41334</v>
      </c>
      <c r="AD3" s="23">
        <v>41365</v>
      </c>
      <c r="AE3" s="23">
        <v>41395</v>
      </c>
      <c r="AF3" s="23">
        <v>41426</v>
      </c>
      <c r="AG3" s="23">
        <v>41456</v>
      </c>
      <c r="AH3" s="23">
        <v>41487</v>
      </c>
      <c r="AI3" s="23">
        <v>41518</v>
      </c>
      <c r="AJ3" s="23">
        <v>41548</v>
      </c>
      <c r="AK3" s="23">
        <v>41579</v>
      </c>
      <c r="AL3" s="23">
        <v>41609</v>
      </c>
      <c r="AM3" s="23">
        <v>41640</v>
      </c>
      <c r="AN3" s="23">
        <v>41671</v>
      </c>
      <c r="AO3" s="23">
        <v>41699</v>
      </c>
      <c r="AP3" s="23">
        <v>41730</v>
      </c>
      <c r="AQ3" s="23">
        <v>41760</v>
      </c>
      <c r="AR3" s="23">
        <v>41791</v>
      </c>
      <c r="AS3" s="23">
        <v>41821</v>
      </c>
      <c r="AT3" s="23">
        <v>41852</v>
      </c>
      <c r="AU3" s="23">
        <v>41883</v>
      </c>
      <c r="AV3" s="23">
        <v>41913</v>
      </c>
      <c r="AW3" s="23">
        <v>41944</v>
      </c>
      <c r="AX3" s="24">
        <v>41974</v>
      </c>
      <c r="AY3" s="23">
        <v>42005</v>
      </c>
      <c r="AZ3" s="23">
        <v>42036</v>
      </c>
      <c r="BA3" s="23">
        <v>42064</v>
      </c>
      <c r="BB3" s="23">
        <v>42095</v>
      </c>
      <c r="BC3" s="23">
        <v>42125</v>
      </c>
      <c r="BD3" s="23">
        <v>42156</v>
      </c>
      <c r="BE3" s="23">
        <v>42186</v>
      </c>
      <c r="BF3" s="23">
        <v>42217</v>
      </c>
      <c r="BG3" s="23">
        <v>42248</v>
      </c>
      <c r="BH3" s="23">
        <v>42278</v>
      </c>
      <c r="BI3" s="23">
        <v>42309</v>
      </c>
      <c r="BJ3" s="24">
        <v>42339</v>
      </c>
      <c r="BK3" s="23">
        <v>42370</v>
      </c>
      <c r="BL3" s="23">
        <v>42401</v>
      </c>
      <c r="BM3" s="23">
        <v>42430</v>
      </c>
      <c r="BN3" s="23">
        <v>42461</v>
      </c>
      <c r="BO3" s="23">
        <v>42491</v>
      </c>
      <c r="BP3" s="23">
        <v>42522</v>
      </c>
      <c r="BQ3" s="23">
        <v>42552</v>
      </c>
      <c r="BR3" s="23">
        <v>42583</v>
      </c>
      <c r="BS3" s="23">
        <v>42614</v>
      </c>
      <c r="BT3" s="23">
        <v>42644</v>
      </c>
      <c r="BU3" s="23">
        <v>42675</v>
      </c>
      <c r="BV3" s="24">
        <v>42705</v>
      </c>
      <c r="BW3" s="23">
        <v>42736</v>
      </c>
      <c r="BX3" s="23">
        <v>42767</v>
      </c>
      <c r="BY3" s="23">
        <v>42795</v>
      </c>
      <c r="BZ3" s="30">
        <v>42826</v>
      </c>
      <c r="CA3" s="30">
        <v>42856</v>
      </c>
      <c r="CB3" s="33">
        <v>42887</v>
      </c>
      <c r="CC3" s="33">
        <v>42917</v>
      </c>
      <c r="CD3" s="33">
        <v>42948</v>
      </c>
      <c r="CE3" s="33">
        <v>42979</v>
      </c>
      <c r="CF3" s="33">
        <v>43009</v>
      </c>
      <c r="CG3" s="33">
        <v>43040</v>
      </c>
      <c r="CH3" s="24">
        <v>43070</v>
      </c>
      <c r="CI3" s="23">
        <v>43101</v>
      </c>
      <c r="CJ3" s="23">
        <v>43132</v>
      </c>
      <c r="CK3" s="23">
        <v>43160</v>
      </c>
      <c r="CL3" s="23">
        <v>43191</v>
      </c>
      <c r="CM3" s="23">
        <v>43221</v>
      </c>
      <c r="CN3" s="23">
        <v>43252</v>
      </c>
      <c r="CO3" s="23">
        <v>43282</v>
      </c>
      <c r="CP3" s="23">
        <v>43313</v>
      </c>
      <c r="CQ3" s="23">
        <v>43344</v>
      </c>
      <c r="CR3" s="23">
        <v>43374</v>
      </c>
      <c r="CS3" s="23">
        <v>43405</v>
      </c>
      <c r="CT3" s="24">
        <v>43435</v>
      </c>
      <c r="CU3" s="23">
        <v>43466</v>
      </c>
      <c r="CV3" s="23">
        <v>43497</v>
      </c>
      <c r="CW3" s="39">
        <v>43525</v>
      </c>
      <c r="CX3" s="39">
        <v>43556</v>
      </c>
      <c r="CY3" s="39">
        <v>43586</v>
      </c>
      <c r="CZ3" s="39">
        <v>43617</v>
      </c>
      <c r="DA3" s="39">
        <v>43647</v>
      </c>
      <c r="DB3" s="39">
        <v>43678</v>
      </c>
      <c r="DC3" s="39">
        <v>43709</v>
      </c>
      <c r="DD3" s="39">
        <v>43739</v>
      </c>
      <c r="DE3" s="39">
        <v>43770</v>
      </c>
      <c r="DF3" s="24">
        <v>43800</v>
      </c>
      <c r="DG3" s="39">
        <v>43831</v>
      </c>
      <c r="DH3" s="39">
        <v>43862</v>
      </c>
      <c r="DI3" s="39">
        <v>43891</v>
      </c>
      <c r="DJ3" s="39">
        <v>43922</v>
      </c>
      <c r="DK3" s="39">
        <v>43952</v>
      </c>
      <c r="DL3" s="39">
        <v>43983</v>
      </c>
      <c r="DM3" s="39">
        <v>44013</v>
      </c>
      <c r="DN3" s="39">
        <v>44044</v>
      </c>
      <c r="DO3" s="39">
        <v>44075</v>
      </c>
      <c r="DP3" s="39">
        <v>44105</v>
      </c>
      <c r="DQ3" s="39">
        <v>44136</v>
      </c>
      <c r="DR3" s="24">
        <v>44166</v>
      </c>
      <c r="DS3" s="39">
        <v>44197</v>
      </c>
      <c r="DT3" s="39">
        <v>44228</v>
      </c>
      <c r="DU3" s="39">
        <v>44256</v>
      </c>
      <c r="DV3" s="39">
        <v>44287</v>
      </c>
      <c r="DW3" s="39">
        <v>44317</v>
      </c>
      <c r="DX3" s="39" t="s">
        <v>66</v>
      </c>
    </row>
    <row r="4" spans="1:128" s="7" customFormat="1" ht="14.25" x14ac:dyDescent="0.2">
      <c r="A4" s="4">
        <v>1</v>
      </c>
      <c r="B4" s="5" t="s">
        <v>2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21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21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21"/>
      <c r="BW4" s="6"/>
      <c r="BX4" s="6"/>
      <c r="BY4" s="6"/>
      <c r="BZ4" s="6"/>
      <c r="CA4" s="6"/>
      <c r="CB4" s="34"/>
      <c r="CC4" s="34"/>
      <c r="CD4" s="34"/>
      <c r="CE4" s="34"/>
      <c r="CF4" s="34"/>
      <c r="CG4" s="34"/>
      <c r="CH4" s="21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21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21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21"/>
      <c r="DS4" s="34"/>
      <c r="DT4" s="34"/>
      <c r="DU4" s="34"/>
      <c r="DV4" s="34"/>
      <c r="DW4" s="34"/>
      <c r="DX4" s="34"/>
    </row>
    <row r="5" spans="1:128" s="10" customFormat="1" ht="14.25" x14ac:dyDescent="0.2">
      <c r="A5" s="4" t="s">
        <v>3</v>
      </c>
      <c r="B5" s="8" t="s">
        <v>4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>
        <v>459.87222924284998</v>
      </c>
      <c r="AN5" s="18">
        <v>1036.8456927791899</v>
      </c>
      <c r="AO5" s="18">
        <f>квартал!G5</f>
        <v>1655.4583185280001</v>
      </c>
      <c r="AP5" s="18">
        <v>2372.5017668334199</v>
      </c>
      <c r="AQ5" s="18">
        <v>2985.4839052744601</v>
      </c>
      <c r="AR5" s="18">
        <f>квартал!H5</f>
        <v>3625.5970848237298</v>
      </c>
      <c r="AS5" s="18">
        <v>4326.0022858245302</v>
      </c>
      <c r="AT5" s="18">
        <v>4913.2548632375401</v>
      </c>
      <c r="AU5" s="18">
        <f>квартал!I5</f>
        <v>5498.4201012721205</v>
      </c>
      <c r="AV5" s="18">
        <v>6200.9106964028097</v>
      </c>
      <c r="AW5" s="18">
        <v>6778.8422971598302</v>
      </c>
      <c r="AX5" s="22">
        <f>квартал!J5</f>
        <v>7979.4360351817995</v>
      </c>
      <c r="AY5" s="18">
        <v>525.69550546880998</v>
      </c>
      <c r="AZ5" s="18">
        <v>1170.9295125178701</v>
      </c>
      <c r="BA5" s="18">
        <f>квартал!K5</f>
        <v>1845.51957908234</v>
      </c>
      <c r="BB5" s="18">
        <v>2698.8464377538999</v>
      </c>
      <c r="BC5" s="18">
        <v>3392.1215473771299</v>
      </c>
      <c r="BD5" s="18">
        <f>квартал!L5</f>
        <v>4133.0257409634905</v>
      </c>
      <c r="BE5" s="18">
        <v>4971.2431690249196</v>
      </c>
      <c r="BF5" s="18">
        <v>5648.3489531444202</v>
      </c>
      <c r="BG5" s="18">
        <f>квартал!M5</f>
        <v>6319.6189446624903</v>
      </c>
      <c r="BH5" s="18">
        <v>7114.9203342395003</v>
      </c>
      <c r="BI5" s="18">
        <f t="shared" ref="BI5:BJ7" si="0">BI12+BI18+BI24</f>
        <v>7775.4406748864794</v>
      </c>
      <c r="BJ5" s="22">
        <f t="shared" si="0"/>
        <v>9241.4596094746703</v>
      </c>
      <c r="BK5" s="18">
        <f t="shared" ref="BK5:BL5" si="1">BK12+BK18+BK24</f>
        <v>653.9998939423399</v>
      </c>
      <c r="BL5" s="18">
        <f t="shared" si="1"/>
        <v>1421.0873724078299</v>
      </c>
      <c r="BM5" s="18">
        <f t="shared" ref="BM5:BN5" si="2">BM12+BM18+BM24</f>
        <v>2268.3310741965802</v>
      </c>
      <c r="BN5" s="18">
        <f t="shared" si="2"/>
        <v>3124.9402598564898</v>
      </c>
      <c r="BO5" s="18">
        <f t="shared" ref="BO5:BP5" si="3">BO12+BO18+BO24</f>
        <v>3885.60130589856</v>
      </c>
      <c r="BP5" s="18">
        <f t="shared" si="3"/>
        <v>4685.9659746609905</v>
      </c>
      <c r="BQ5" s="18">
        <f t="shared" ref="BQ5:BR5" si="4">BQ12+BQ18+BQ24</f>
        <v>5520.060584977321</v>
      </c>
      <c r="BR5" s="18">
        <f t="shared" si="4"/>
        <v>6242.0309396919001</v>
      </c>
      <c r="BS5" s="18">
        <f t="shared" ref="BS5:BT5" si="5">BS12+BS18+BS24</f>
        <v>6972.5022817256495</v>
      </c>
      <c r="BT5" s="18">
        <f t="shared" si="5"/>
        <v>7691.2007320900702</v>
      </c>
      <c r="BU5" s="18">
        <f t="shared" ref="BU5" si="6">BU12+BU18+BU24</f>
        <v>8417.1569716617105</v>
      </c>
      <c r="BV5" s="22">
        <v>9899.2810429906003</v>
      </c>
      <c r="BW5" s="18">
        <v>964.37736327346011</v>
      </c>
      <c r="BX5" s="18">
        <v>1714.6732052259299</v>
      </c>
      <c r="BY5" s="18">
        <v>2554.8532998597198</v>
      </c>
      <c r="BZ5" s="18">
        <v>3420.6647720721403</v>
      </c>
      <c r="CA5" s="18">
        <v>4231.8824899433894</v>
      </c>
      <c r="CB5" s="31">
        <v>5052.1758692844405</v>
      </c>
      <c r="CC5" s="31">
        <v>5928.7</v>
      </c>
      <c r="CD5" s="31">
        <v>6749.5826127325099</v>
      </c>
      <c r="CE5" s="31">
        <v>7558.3615939047004</v>
      </c>
      <c r="CF5" s="31">
        <v>8436.9876179169605</v>
      </c>
      <c r="CG5" s="31">
        <v>9242.4078393028303</v>
      </c>
      <c r="CH5" s="22">
        <v>10689.064983385269</v>
      </c>
      <c r="CI5" s="31">
        <v>723.03109328833</v>
      </c>
      <c r="CJ5" s="31">
        <v>1493.3393117365201</v>
      </c>
      <c r="CK5" s="31">
        <v>2391.8789684031403</v>
      </c>
      <c r="CL5" s="31">
        <v>3346.3712681240399</v>
      </c>
      <c r="CM5" s="31">
        <v>4205.1295374767597</v>
      </c>
      <c r="CN5" s="31">
        <v>5102.2490564356303</v>
      </c>
      <c r="CO5" s="31">
        <v>6058.98594668644</v>
      </c>
      <c r="CP5" s="31">
        <v>6898.2487506452399</v>
      </c>
      <c r="CQ5" s="31">
        <v>7706.88557475578</v>
      </c>
      <c r="CR5" s="31">
        <v>8602.0327989317502</v>
      </c>
      <c r="CS5" s="31">
        <v>9413.1633381601896</v>
      </c>
      <c r="CT5" s="22">
        <v>10900.805725727949</v>
      </c>
      <c r="CU5" s="31">
        <v>796.27801731387012</v>
      </c>
      <c r="CV5" s="31">
        <v>1686.4729401162399</v>
      </c>
      <c r="CW5" s="31">
        <v>2651.0689993506498</v>
      </c>
      <c r="CX5" s="31">
        <v>3630.38538094656</v>
      </c>
      <c r="CY5" s="31">
        <v>4521.6549467242694</v>
      </c>
      <c r="CZ5" s="31">
        <v>5426.7960108599391</v>
      </c>
      <c r="DA5" s="31">
        <v>6447.25134913283</v>
      </c>
      <c r="DB5" s="31">
        <v>7335.1440445927692</v>
      </c>
      <c r="DC5" s="31">
        <v>8205.5224352980094</v>
      </c>
      <c r="DD5" s="31">
        <v>9168.7261209454009</v>
      </c>
      <c r="DE5" s="31">
        <v>10043.75545521262</v>
      </c>
      <c r="DF5" s="22">
        <v>11675.603413401401</v>
      </c>
      <c r="DG5" s="31">
        <v>1047.57513446348</v>
      </c>
      <c r="DH5" s="31">
        <v>1985.8987617254502</v>
      </c>
      <c r="DI5" s="31">
        <v>3064.4023735435699</v>
      </c>
      <c r="DJ5" s="31">
        <v>4314.9778439721204</v>
      </c>
      <c r="DK5" s="31">
        <v>5151.0241110705902</v>
      </c>
      <c r="DL5" s="31">
        <v>6344.87070652288</v>
      </c>
      <c r="DM5" s="31">
        <v>7334.7316372497398</v>
      </c>
      <c r="DN5" s="31">
        <v>8308.1498517432101</v>
      </c>
      <c r="DO5" s="31">
        <v>9296.0247584673016</v>
      </c>
      <c r="DP5" s="31">
        <v>10480.719909318759</v>
      </c>
      <c r="DQ5" s="31">
        <v>11352.894424970698</v>
      </c>
      <c r="DR5" s="22">
        <v>13247.366447681999</v>
      </c>
      <c r="DS5" s="31">
        <v>1039.5690555594499</v>
      </c>
      <c r="DT5" s="31">
        <v>2110.8768040540799</v>
      </c>
      <c r="DU5" s="31">
        <v>3121.0897357743397</v>
      </c>
      <c r="DV5" s="31">
        <v>4355.1923848318602</v>
      </c>
      <c r="DW5" s="31">
        <v>5368.0966362425706</v>
      </c>
      <c r="DX5" s="31">
        <f>DX12+DX18+DX24</f>
        <v>6427.2933967716999</v>
      </c>
    </row>
    <row r="6" spans="1:128" x14ac:dyDescent="0.25">
      <c r="A6" s="11" t="s">
        <v>5</v>
      </c>
      <c r="B6" s="12" t="s">
        <v>6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>
        <v>261.60397440332002</v>
      </c>
      <c r="AN6" s="19">
        <v>689.92014420351006</v>
      </c>
      <c r="AO6" s="19">
        <f>квартал!G6</f>
        <v>1134.98657765239</v>
      </c>
      <c r="AP6" s="19">
        <v>1587.2690545118001</v>
      </c>
      <c r="AQ6" s="19">
        <v>2021.5672750936999</v>
      </c>
      <c r="AR6" s="19">
        <f>квартал!H6</f>
        <v>2483.8559054581901</v>
      </c>
      <c r="AS6" s="19">
        <v>2940.5963004896298</v>
      </c>
      <c r="AT6" s="19">
        <v>3348.7920161141101</v>
      </c>
      <c r="AU6" s="19">
        <f>квартал!I6</f>
        <v>3756.1262937187998</v>
      </c>
      <c r="AV6" s="19">
        <v>4166.5125541424795</v>
      </c>
      <c r="AW6" s="19">
        <v>4548.6194314262693</v>
      </c>
      <c r="AX6" s="25">
        <f>квартал!J6</f>
        <v>5438.7783661049498</v>
      </c>
      <c r="AY6" s="19">
        <v>287.94599294554996</v>
      </c>
      <c r="AZ6" s="19">
        <v>743.73518722406004</v>
      </c>
      <c r="BA6" s="19">
        <f>квартал!K6</f>
        <v>1233.00921820655</v>
      </c>
      <c r="BB6" s="19">
        <v>1723.6636653881101</v>
      </c>
      <c r="BC6" s="19">
        <v>2185.0299629609999</v>
      </c>
      <c r="BD6" s="19">
        <f>квартал!L6</f>
        <v>2683.20407471516</v>
      </c>
      <c r="BE6" s="19">
        <v>3183.0383291850299</v>
      </c>
      <c r="BF6" s="19">
        <v>3631.1294624727702</v>
      </c>
      <c r="BG6" s="19">
        <f>квартал!M6</f>
        <v>4075.4030244007499</v>
      </c>
      <c r="BH6" s="19">
        <v>4521.4108672068605</v>
      </c>
      <c r="BI6" s="19">
        <f t="shared" si="0"/>
        <v>4962.51054903764</v>
      </c>
      <c r="BJ6" s="25">
        <f t="shared" si="0"/>
        <v>5947.4825900036194</v>
      </c>
      <c r="BK6" s="19">
        <f t="shared" ref="BK6:BL6" si="7">BK13+BK19+BK25</f>
        <v>316.97417903737005</v>
      </c>
      <c r="BL6" s="19">
        <f t="shared" si="7"/>
        <v>796.22020225791994</v>
      </c>
      <c r="BM6" s="19">
        <f t="shared" ref="BM6:BN6" si="8">BM13+BM19+BM25</f>
        <v>1315.7075565419</v>
      </c>
      <c r="BN6" s="19">
        <f t="shared" si="8"/>
        <v>1824.8172820715499</v>
      </c>
      <c r="BO6" s="19">
        <f t="shared" ref="BO6:BP6" si="9">BO13+BO19+BO25</f>
        <v>2322.7688816537202</v>
      </c>
      <c r="BP6" s="19">
        <f t="shared" si="9"/>
        <v>2862.3742062366796</v>
      </c>
      <c r="BQ6" s="19">
        <f t="shared" ref="BQ6:BR6" si="10">BQ13+BQ19+BQ25</f>
        <v>3375.4750945984097</v>
      </c>
      <c r="BR6" s="19">
        <f t="shared" si="10"/>
        <v>3863.29964437636</v>
      </c>
      <c r="BS6" s="19">
        <f t="shared" ref="BS6:BT6" si="11">BS13+BS19+BS25</f>
        <v>4349.7767316375694</v>
      </c>
      <c r="BT6" s="19">
        <f t="shared" si="11"/>
        <v>4817.5078986999306</v>
      </c>
      <c r="BU6" s="19">
        <f t="shared" ref="BU6" si="12">BU13+BU19+BU25</f>
        <v>5289.7364096165493</v>
      </c>
      <c r="BV6" s="25">
        <v>6328.3569632313902</v>
      </c>
      <c r="BW6" s="19">
        <v>310.25408420218997</v>
      </c>
      <c r="BX6" s="19">
        <v>809.78405660747001</v>
      </c>
      <c r="BY6" s="19">
        <v>1363.41651898229</v>
      </c>
      <c r="BZ6" s="19">
        <v>1905.4629099594001</v>
      </c>
      <c r="CA6" s="19">
        <v>2454.5510715069304</v>
      </c>
      <c r="CB6" s="35">
        <v>3046.39451431102</v>
      </c>
      <c r="CC6" s="35">
        <v>3601.5</v>
      </c>
      <c r="CD6" s="35">
        <v>4140.97340166104</v>
      </c>
      <c r="CE6" s="35">
        <v>4664.1818733548798</v>
      </c>
      <c r="CF6" s="35">
        <v>5184.8067084906797</v>
      </c>
      <c r="CG6" s="35">
        <v>5712.4480964268305</v>
      </c>
      <c r="CH6" s="25">
        <v>6783.9938600378</v>
      </c>
      <c r="CI6" s="35">
        <v>371.36722621798998</v>
      </c>
      <c r="CJ6" s="35">
        <v>936.90972837544996</v>
      </c>
      <c r="CK6" s="35">
        <v>1545.83408477531</v>
      </c>
      <c r="CL6" s="35">
        <v>2154.92480241158</v>
      </c>
      <c r="CM6" s="35">
        <v>2762.1723897540601</v>
      </c>
      <c r="CN6" s="35">
        <v>3407.8498500968699</v>
      </c>
      <c r="CO6" s="35">
        <v>4025.2753163413404</v>
      </c>
      <c r="CP6" s="35">
        <v>4622.4174593303005</v>
      </c>
      <c r="CQ6" s="35">
        <v>5193.0766350154099</v>
      </c>
      <c r="CR6" s="35">
        <v>5761.3945132963299</v>
      </c>
      <c r="CS6" s="35">
        <v>6338.7895471549</v>
      </c>
      <c r="CT6" s="25">
        <v>7476.9027109425897</v>
      </c>
      <c r="CU6" s="35">
        <v>426.45622809806997</v>
      </c>
      <c r="CV6" s="35">
        <v>1051.96393629305</v>
      </c>
      <c r="CW6" s="35">
        <v>1696.4174272584801</v>
      </c>
      <c r="CX6" s="35">
        <v>2372.4934129748699</v>
      </c>
      <c r="CY6" s="35">
        <v>3039.00779325246</v>
      </c>
      <c r="CZ6" s="35">
        <v>3724.3689328845999</v>
      </c>
      <c r="DA6" s="35">
        <v>4416.20422800701</v>
      </c>
      <c r="DB6" s="35">
        <v>5058.9833036614391</v>
      </c>
      <c r="DC6" s="35">
        <v>5684.7075663851792</v>
      </c>
      <c r="DD6" s="35">
        <v>6313.0976323137902</v>
      </c>
      <c r="DE6" s="35">
        <v>6940.56782662361</v>
      </c>
      <c r="DF6" s="25">
        <v>8167.1969107662999</v>
      </c>
      <c r="DG6" s="35">
        <v>479.72990340143008</v>
      </c>
      <c r="DH6" s="35">
        <v>1156.6134355097799</v>
      </c>
      <c r="DI6" s="35">
        <v>1901.4990721970501</v>
      </c>
      <c r="DJ6" s="35">
        <v>2557.4381671941101</v>
      </c>
      <c r="DK6" s="35">
        <v>3166.1607065448798</v>
      </c>
      <c r="DL6" s="35">
        <v>3842.4121222127401</v>
      </c>
      <c r="DM6" s="35">
        <v>4513.5525573228206</v>
      </c>
      <c r="DN6" s="35">
        <v>5153.49306967138</v>
      </c>
      <c r="DO6" s="35">
        <v>5794.1814400973299</v>
      </c>
      <c r="DP6" s="35">
        <v>6445.2121793697706</v>
      </c>
      <c r="DQ6" s="35">
        <v>7076.0249708413494</v>
      </c>
      <c r="DR6" s="25">
        <v>8072.6187602346699</v>
      </c>
      <c r="DS6" s="35">
        <v>477.15087510724999</v>
      </c>
      <c r="DT6" s="35">
        <v>1171.2145595386598</v>
      </c>
      <c r="DU6" s="35">
        <v>1946.09539406154</v>
      </c>
      <c r="DV6" s="35">
        <v>2729.6721326234406</v>
      </c>
      <c r="DW6" s="35">
        <v>3442.0563977504698</v>
      </c>
      <c r="DX6" s="35">
        <f>DX13+DX19+DX25</f>
        <v>4234.7960966806695</v>
      </c>
    </row>
    <row r="7" spans="1:128" s="10" customFormat="1" ht="14.25" x14ac:dyDescent="0.2">
      <c r="A7" s="4" t="s">
        <v>7</v>
      </c>
      <c r="B7" s="8" t="s">
        <v>8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>
        <v>196.34516440869001</v>
      </c>
      <c r="AN7" s="18">
        <v>823.09660727393998</v>
      </c>
      <c r="AO7" s="18">
        <f>квартал!G7</f>
        <v>1446.4358238104901</v>
      </c>
      <c r="AP7" s="18">
        <v>2147.6882835143501</v>
      </c>
      <c r="AQ7" s="18">
        <v>2736.1129240241899</v>
      </c>
      <c r="AR7" s="18">
        <f>квартал!H7</f>
        <v>3370.93678918266</v>
      </c>
      <c r="AS7" s="18">
        <v>4016.1843200348299</v>
      </c>
      <c r="AT7" s="18">
        <v>4690.1936802349201</v>
      </c>
      <c r="AU7" s="18">
        <f>квартал!I7</f>
        <v>5340.1759210557302</v>
      </c>
      <c r="AV7" s="18">
        <v>6057.9939732946796</v>
      </c>
      <c r="AW7" s="18">
        <v>6647.0584572092503</v>
      </c>
      <c r="AX7" s="22">
        <f>квартал!J7</f>
        <v>8004.9704564901394</v>
      </c>
      <c r="AY7" s="18">
        <v>454.16544527359002</v>
      </c>
      <c r="AZ7" s="18">
        <v>1177.1660083127699</v>
      </c>
      <c r="BA7" s="18">
        <f>квартал!K7</f>
        <v>1903.4148556877601</v>
      </c>
      <c r="BB7" s="18">
        <v>3222.8673805715898</v>
      </c>
      <c r="BC7" s="18">
        <v>3895.2949749161498</v>
      </c>
      <c r="BD7" s="18">
        <f>квартал!L7</f>
        <v>4653.8846718317309</v>
      </c>
      <c r="BE7" s="18">
        <v>5400.0404390323802</v>
      </c>
      <c r="BF7" s="18">
        <v>6150.6063675497198</v>
      </c>
      <c r="BG7" s="18">
        <f>квартал!M7</f>
        <v>6893.7922412314801</v>
      </c>
      <c r="BH7" s="18">
        <v>7639.2082308795098</v>
      </c>
      <c r="BI7" s="18">
        <f t="shared" si="0"/>
        <v>8385.1146477440907</v>
      </c>
      <c r="BJ7" s="22">
        <f t="shared" si="0"/>
        <v>9921.2250049579998</v>
      </c>
      <c r="BK7" s="18">
        <f t="shared" ref="BK7:BL7" si="13">BK14+BK20+BK26</f>
        <v>492.65545512898001</v>
      </c>
      <c r="BL7" s="18">
        <f t="shared" si="13"/>
        <v>1265.42879879971</v>
      </c>
      <c r="BM7" s="18">
        <f t="shared" ref="BM7:BN7" si="14">BM14+BM20+BM26</f>
        <v>2304.7618900901903</v>
      </c>
      <c r="BN7" s="18">
        <f t="shared" si="14"/>
        <v>3136.8885038184403</v>
      </c>
      <c r="BO7" s="18">
        <f t="shared" ref="BO7:BP7" si="15">BO14+BO20+BO26</f>
        <v>3875.0626324114801</v>
      </c>
      <c r="BP7" s="18">
        <f t="shared" si="15"/>
        <v>4654.6741781495002</v>
      </c>
      <c r="BQ7" s="18">
        <f t="shared" ref="BQ7:BR7" si="16">BQ14+BQ20+BQ26</f>
        <v>5406.6371630713702</v>
      </c>
      <c r="BR7" s="18">
        <f t="shared" si="16"/>
        <v>6240.1275545245799</v>
      </c>
      <c r="BS7" s="18">
        <f t="shared" ref="BS7:BT7" si="17">BS14+BS20+BS26</f>
        <v>7034.3685115563803</v>
      </c>
      <c r="BT7" s="18">
        <f t="shared" si="17"/>
        <v>7815.3529724278587</v>
      </c>
      <c r="BU7" s="18">
        <f t="shared" ref="BU7" si="18">BU14+BU20+BU26</f>
        <v>8614.8039036695391</v>
      </c>
      <c r="BV7" s="22">
        <v>10084.720091164649</v>
      </c>
      <c r="BW7" s="18">
        <v>789.76670189147001</v>
      </c>
      <c r="BX7" s="18">
        <v>1585.02585602555</v>
      </c>
      <c r="BY7" s="18">
        <v>2629.3915450013897</v>
      </c>
      <c r="BZ7" s="18">
        <v>3463.8624296953894</v>
      </c>
      <c r="CA7" s="18">
        <v>4260.1256833904499</v>
      </c>
      <c r="CB7" s="31">
        <v>5066.4474856842799</v>
      </c>
      <c r="CC7" s="31">
        <v>5884.4</v>
      </c>
      <c r="CD7" s="31">
        <v>6707.88002355551</v>
      </c>
      <c r="CE7" s="31">
        <v>7511.9507073110799</v>
      </c>
      <c r="CF7" s="31">
        <v>8350.7182403953411</v>
      </c>
      <c r="CG7" s="31">
        <v>9165.8003760134197</v>
      </c>
      <c r="CH7" s="22">
        <v>10645.25336729097</v>
      </c>
      <c r="CI7" s="31">
        <v>654.03161197303007</v>
      </c>
      <c r="CJ7" s="31">
        <v>1498.7217354367701</v>
      </c>
      <c r="CK7" s="31">
        <v>2518.8634182212804</v>
      </c>
      <c r="CL7" s="31">
        <v>3430.12557858538</v>
      </c>
      <c r="CM7" s="31">
        <v>4268.5385024437701</v>
      </c>
      <c r="CN7" s="31">
        <v>5123.680263453819</v>
      </c>
      <c r="CO7" s="31">
        <v>6007.3257740394993</v>
      </c>
      <c r="CP7" s="31">
        <v>6880.29682402035</v>
      </c>
      <c r="CQ7" s="31">
        <v>7733.0091734507096</v>
      </c>
      <c r="CR7" s="31">
        <v>8630.9100876482808</v>
      </c>
      <c r="CS7" s="31">
        <v>9499.4325609377993</v>
      </c>
      <c r="CT7" s="22">
        <v>11119.47685284922</v>
      </c>
      <c r="CU7" s="31">
        <v>609.43288827404001</v>
      </c>
      <c r="CV7" s="31">
        <v>1534.7327614518899</v>
      </c>
      <c r="CW7" s="31">
        <v>2483.5430500682396</v>
      </c>
      <c r="CX7" s="31">
        <v>3598.7295875097702</v>
      </c>
      <c r="CY7" s="31">
        <v>4358.9922742067802</v>
      </c>
      <c r="CZ7" s="31">
        <v>5257.9330498074405</v>
      </c>
      <c r="DA7" s="31">
        <v>6200.1054738500607</v>
      </c>
      <c r="DB7" s="31">
        <v>7125.2224614639999</v>
      </c>
      <c r="DC7" s="31">
        <v>8132.9243514635291</v>
      </c>
      <c r="DD7" s="31">
        <v>8994.0209167291996</v>
      </c>
      <c r="DE7" s="31">
        <v>9911.2754119020792</v>
      </c>
      <c r="DF7" s="22">
        <v>11551.973512652699</v>
      </c>
      <c r="DG7" s="31">
        <v>657.62055656118991</v>
      </c>
      <c r="DH7" s="31">
        <v>1640.9831614894699</v>
      </c>
      <c r="DI7" s="31">
        <v>2969.352805</v>
      </c>
      <c r="DJ7" s="31">
        <v>3969.8570335713798</v>
      </c>
      <c r="DK7" s="31">
        <v>4733.3925221011204</v>
      </c>
      <c r="DL7" s="31">
        <v>6216.8578212725397</v>
      </c>
      <c r="DM7" s="31">
        <v>7265.4711246450497</v>
      </c>
      <c r="DN7" s="31">
        <v>8271.6880413653398</v>
      </c>
      <c r="DO7" s="31">
        <v>9275.1949018508712</v>
      </c>
      <c r="DP7" s="31">
        <v>10311.031737512631</v>
      </c>
      <c r="DQ7" s="31">
        <v>11324.5560441296</v>
      </c>
      <c r="DR7" s="22">
        <v>12774.8551362614</v>
      </c>
      <c r="DS7" s="31">
        <v>788.57960938984002</v>
      </c>
      <c r="DT7" s="31">
        <v>1908.3121910785601</v>
      </c>
      <c r="DU7" s="31">
        <v>3021.0889542515497</v>
      </c>
      <c r="DV7" s="31">
        <v>4497.61866049944</v>
      </c>
      <c r="DW7" s="31">
        <v>5199.6658978802998</v>
      </c>
      <c r="DX7" s="31">
        <f>DX14+DX20+DX26</f>
        <v>6282.0325978372994</v>
      </c>
    </row>
    <row r="8" spans="1:128" s="10" customFormat="1" ht="14.25" x14ac:dyDescent="0.2">
      <c r="A8" s="4" t="s">
        <v>9</v>
      </c>
      <c r="B8" s="8" t="s">
        <v>10</v>
      </c>
      <c r="C8" s="18">
        <f>C5-C7</f>
        <v>0</v>
      </c>
      <c r="D8" s="18">
        <f t="shared" ref="D8:J8" si="19">D5-D7</f>
        <v>0</v>
      </c>
      <c r="E8" s="18">
        <f t="shared" si="19"/>
        <v>0</v>
      </c>
      <c r="F8" s="18">
        <f t="shared" si="19"/>
        <v>0</v>
      </c>
      <c r="G8" s="18">
        <f t="shared" si="19"/>
        <v>0</v>
      </c>
      <c r="H8" s="18">
        <f t="shared" si="19"/>
        <v>0</v>
      </c>
      <c r="I8" s="18">
        <f t="shared" si="19"/>
        <v>0</v>
      </c>
      <c r="J8" s="18">
        <f t="shared" si="19"/>
        <v>0</v>
      </c>
      <c r="K8" s="18">
        <f t="shared" ref="K8:BH8" si="20">K5-K7</f>
        <v>0</v>
      </c>
      <c r="L8" s="18">
        <f t="shared" si="20"/>
        <v>0</v>
      </c>
      <c r="M8" s="18">
        <f t="shared" si="20"/>
        <v>0</v>
      </c>
      <c r="N8" s="18">
        <f t="shared" si="20"/>
        <v>0</v>
      </c>
      <c r="O8" s="18">
        <f t="shared" si="20"/>
        <v>0</v>
      </c>
      <c r="P8" s="18">
        <f t="shared" si="20"/>
        <v>0</v>
      </c>
      <c r="Q8" s="18">
        <f t="shared" si="20"/>
        <v>0</v>
      </c>
      <c r="R8" s="18">
        <f t="shared" si="20"/>
        <v>0</v>
      </c>
      <c r="S8" s="18">
        <f t="shared" si="20"/>
        <v>0</v>
      </c>
      <c r="T8" s="18">
        <f t="shared" si="20"/>
        <v>0</v>
      </c>
      <c r="U8" s="18">
        <f t="shared" si="20"/>
        <v>0</v>
      </c>
      <c r="V8" s="18">
        <f t="shared" si="20"/>
        <v>0</v>
      </c>
      <c r="W8" s="18">
        <f t="shared" si="20"/>
        <v>0</v>
      </c>
      <c r="X8" s="18">
        <f t="shared" si="20"/>
        <v>0</v>
      </c>
      <c r="Y8" s="18">
        <f t="shared" si="20"/>
        <v>0</v>
      </c>
      <c r="Z8" s="18">
        <f t="shared" si="20"/>
        <v>0</v>
      </c>
      <c r="AA8" s="18">
        <f t="shared" si="20"/>
        <v>0</v>
      </c>
      <c r="AB8" s="18">
        <f t="shared" si="20"/>
        <v>0</v>
      </c>
      <c r="AC8" s="18">
        <f t="shared" si="20"/>
        <v>0</v>
      </c>
      <c r="AD8" s="18">
        <f t="shared" si="20"/>
        <v>0</v>
      </c>
      <c r="AE8" s="18">
        <f t="shared" si="20"/>
        <v>0</v>
      </c>
      <c r="AF8" s="18">
        <f t="shared" si="20"/>
        <v>0</v>
      </c>
      <c r="AG8" s="18">
        <f t="shared" si="20"/>
        <v>0</v>
      </c>
      <c r="AH8" s="18">
        <f t="shared" si="20"/>
        <v>0</v>
      </c>
      <c r="AI8" s="18">
        <f t="shared" si="20"/>
        <v>0</v>
      </c>
      <c r="AJ8" s="18">
        <f t="shared" si="20"/>
        <v>0</v>
      </c>
      <c r="AK8" s="18">
        <f t="shared" si="20"/>
        <v>0</v>
      </c>
      <c r="AL8" s="18">
        <f t="shared" si="20"/>
        <v>0</v>
      </c>
      <c r="AM8" s="18">
        <f t="shared" si="20"/>
        <v>263.52706483416</v>
      </c>
      <c r="AN8" s="18">
        <f t="shared" si="20"/>
        <v>213.74908550524992</v>
      </c>
      <c r="AO8" s="18">
        <f t="shared" si="20"/>
        <v>209.02249471750997</v>
      </c>
      <c r="AP8" s="18">
        <f t="shared" si="20"/>
        <v>224.81348331906975</v>
      </c>
      <c r="AQ8" s="18">
        <f t="shared" si="20"/>
        <v>249.37098125027023</v>
      </c>
      <c r="AR8" s="18">
        <f t="shared" si="20"/>
        <v>254.66029564106975</v>
      </c>
      <c r="AS8" s="18">
        <f t="shared" si="20"/>
        <v>309.81796578970034</v>
      </c>
      <c r="AT8" s="18">
        <f t="shared" si="20"/>
        <v>223.06118300262006</v>
      </c>
      <c r="AU8" s="18">
        <f t="shared" si="20"/>
        <v>158.2441802163903</v>
      </c>
      <c r="AV8" s="18">
        <f t="shared" si="20"/>
        <v>142.9167231081301</v>
      </c>
      <c r="AW8" s="18">
        <f t="shared" si="20"/>
        <v>131.78383995057993</v>
      </c>
      <c r="AX8" s="22">
        <f t="shared" si="20"/>
        <v>-25.534421308339915</v>
      </c>
      <c r="AY8" s="18">
        <f t="shared" si="20"/>
        <v>71.53006019521996</v>
      </c>
      <c r="AZ8" s="18">
        <f t="shared" si="20"/>
        <v>-6.2364957948998381</v>
      </c>
      <c r="BA8" s="18">
        <f t="shared" si="20"/>
        <v>-57.895276605420122</v>
      </c>
      <c r="BB8" s="18">
        <f t="shared" si="20"/>
        <v>-524.02094281768996</v>
      </c>
      <c r="BC8" s="18">
        <f t="shared" si="20"/>
        <v>-503.17342753901994</v>
      </c>
      <c r="BD8" s="18">
        <f t="shared" si="20"/>
        <v>-520.85893086824035</v>
      </c>
      <c r="BE8" s="18">
        <f t="shared" si="20"/>
        <v>-428.79727000746061</v>
      </c>
      <c r="BF8" s="18">
        <f t="shared" si="20"/>
        <v>-502.25741440529964</v>
      </c>
      <c r="BG8" s="18">
        <f t="shared" si="20"/>
        <v>-574.17329656898983</v>
      </c>
      <c r="BH8" s="18">
        <f t="shared" si="20"/>
        <v>-524.28789664000942</v>
      </c>
      <c r="BI8" s="18">
        <f t="shared" ref="BI8:BJ8" si="21">BI5-BI7</f>
        <v>-609.67397285761126</v>
      </c>
      <c r="BJ8" s="22">
        <f t="shared" si="21"/>
        <v>-679.76539548332948</v>
      </c>
      <c r="BK8" s="18">
        <f t="shared" ref="BK8:BM8" si="22">BK5-BK7</f>
        <v>161.34443881335989</v>
      </c>
      <c r="BL8" s="18">
        <f t="shared" si="22"/>
        <v>155.65857360811992</v>
      </c>
      <c r="BM8" s="18">
        <f t="shared" si="22"/>
        <v>-36.430815893610088</v>
      </c>
      <c r="BN8" s="18">
        <f t="shared" ref="BN8:BO8" si="23">BN5-BN7</f>
        <v>-11.948243961950539</v>
      </c>
      <c r="BO8" s="18">
        <f t="shared" si="23"/>
        <v>10.538673487079905</v>
      </c>
      <c r="BP8" s="18">
        <f t="shared" ref="BP8:BQ8" si="24">BP5-BP7</f>
        <v>31.291796511490247</v>
      </c>
      <c r="BQ8" s="18">
        <f t="shared" si="24"/>
        <v>113.42342190595082</v>
      </c>
      <c r="BR8" s="18">
        <f t="shared" ref="BR8:BT8" si="25">BR5-BR7</f>
        <v>1.9033851673202662</v>
      </c>
      <c r="BS8" s="18">
        <f t="shared" si="25"/>
        <v>-61.866229830730845</v>
      </c>
      <c r="BT8" s="18">
        <f t="shared" si="25"/>
        <v>-124.1522403377885</v>
      </c>
      <c r="BU8" s="18">
        <f t="shared" ref="BU8" si="26">BU5-BU7</f>
        <v>-197.64693200782858</v>
      </c>
      <c r="BV8" s="22">
        <v>-185.43904817404837</v>
      </c>
      <c r="BW8" s="18">
        <v>174.6106613819901</v>
      </c>
      <c r="BX8" s="18">
        <v>129.64734920037995</v>
      </c>
      <c r="BY8" s="18">
        <v>-74.538245141669904</v>
      </c>
      <c r="BZ8" s="18">
        <v>-43.197657623249142</v>
      </c>
      <c r="CA8" s="18">
        <v>-28.243193447060548</v>
      </c>
      <c r="CB8" s="31">
        <v>-14.271616399839331</v>
      </c>
      <c r="CC8" s="31">
        <v>44.3</v>
      </c>
      <c r="CD8" s="31">
        <f t="shared" ref="CD8:CI8" si="27">CD5-CD7</f>
        <v>41.702589176999936</v>
      </c>
      <c r="CE8" s="31">
        <f t="shared" si="27"/>
        <v>46.410886593620489</v>
      </c>
      <c r="CF8" s="31">
        <f t="shared" si="27"/>
        <v>86.26937752161939</v>
      </c>
      <c r="CG8" s="31">
        <f t="shared" si="27"/>
        <v>76.607463289410589</v>
      </c>
      <c r="CH8" s="22">
        <f>CH5-CH7</f>
        <v>43.811616094299097</v>
      </c>
      <c r="CI8" s="31">
        <f t="shared" si="27"/>
        <v>68.999481315299931</v>
      </c>
      <c r="CJ8" s="31">
        <f t="shared" ref="CJ8:CP8" si="28">CJ5-CJ7</f>
        <v>-5.3824237002500013</v>
      </c>
      <c r="CK8" s="31">
        <f t="shared" si="28"/>
        <v>-126.98444981814009</v>
      </c>
      <c r="CL8" s="31">
        <f t="shared" si="28"/>
        <v>-83.754310461340083</v>
      </c>
      <c r="CM8" s="31">
        <f t="shared" si="28"/>
        <v>-63.408964967010434</v>
      </c>
      <c r="CN8" s="31">
        <f t="shared" si="28"/>
        <v>-21.431207018188616</v>
      </c>
      <c r="CO8" s="31">
        <f t="shared" si="28"/>
        <v>51.660172646940737</v>
      </c>
      <c r="CP8" s="31">
        <f t="shared" si="28"/>
        <v>17.951926624889893</v>
      </c>
      <c r="CQ8" s="31">
        <f t="shared" ref="CQ8:CW8" si="29">CQ5-CQ7</f>
        <v>-26.123598694929569</v>
      </c>
      <c r="CR8" s="31">
        <f t="shared" si="29"/>
        <v>-28.877288716530529</v>
      </c>
      <c r="CS8" s="31">
        <f t="shared" si="29"/>
        <v>-86.269222777609684</v>
      </c>
      <c r="CT8" s="22">
        <f>CT5-CT7</f>
        <v>-218.67112712127164</v>
      </c>
      <c r="CU8" s="31">
        <f t="shared" si="29"/>
        <v>186.84512903983011</v>
      </c>
      <c r="CV8" s="31">
        <f t="shared" si="29"/>
        <v>151.74017866434997</v>
      </c>
      <c r="CW8" s="31">
        <f t="shared" si="29"/>
        <v>167.52594928241024</v>
      </c>
      <c r="CX8" s="31">
        <f t="shared" ref="CX8:DC8" si="30">CX5-CX7</f>
        <v>31.655793436789736</v>
      </c>
      <c r="CY8" s="31">
        <f t="shared" si="30"/>
        <v>162.66267251748923</v>
      </c>
      <c r="CZ8" s="31">
        <f t="shared" si="30"/>
        <v>168.86296105249858</v>
      </c>
      <c r="DA8" s="31">
        <f t="shared" si="30"/>
        <v>247.14587528276934</v>
      </c>
      <c r="DB8" s="31">
        <f t="shared" si="30"/>
        <v>209.92158312876927</v>
      </c>
      <c r="DC8" s="31">
        <f t="shared" si="30"/>
        <v>72.598083834480349</v>
      </c>
      <c r="DD8" s="31">
        <f t="shared" ref="DD8:DI8" si="31">DD5-DD7</f>
        <v>174.70520421620131</v>
      </c>
      <c r="DE8" s="31">
        <f t="shared" si="31"/>
        <v>132.48004331054108</v>
      </c>
      <c r="DF8" s="22">
        <f>DF5-DF7</f>
        <v>123.6299007487014</v>
      </c>
      <c r="DG8" s="31">
        <f t="shared" si="31"/>
        <v>389.95457790229011</v>
      </c>
      <c r="DH8" s="31">
        <f t="shared" si="31"/>
        <v>344.91560023598026</v>
      </c>
      <c r="DI8" s="31">
        <f t="shared" si="31"/>
        <v>95.049568543569876</v>
      </c>
      <c r="DJ8" s="31">
        <f t="shared" ref="DJ8:DQ8" si="32">DJ5-DJ7</f>
        <v>345.12081040074054</v>
      </c>
      <c r="DK8" s="31">
        <f t="shared" si="32"/>
        <v>417.6315889694697</v>
      </c>
      <c r="DL8" s="31">
        <f t="shared" si="32"/>
        <v>128.01288525034033</v>
      </c>
      <c r="DM8" s="31">
        <f t="shared" si="32"/>
        <v>69.26051260469012</v>
      </c>
      <c r="DN8" s="31">
        <f t="shared" si="32"/>
        <v>36.461810377870279</v>
      </c>
      <c r="DO8" s="31">
        <f t="shared" si="32"/>
        <v>20.829856616430334</v>
      </c>
      <c r="DP8" s="31">
        <f t="shared" si="32"/>
        <v>169.68817180612859</v>
      </c>
      <c r="DQ8" s="31">
        <f t="shared" si="32"/>
        <v>28.338380841098115</v>
      </c>
      <c r="DR8" s="22">
        <f t="shared" ref="DR8:DW8" si="33">DR5-DR7</f>
        <v>472.51131142059967</v>
      </c>
      <c r="DS8" s="31">
        <f t="shared" si="33"/>
        <v>250.98944616960989</v>
      </c>
      <c r="DT8" s="31">
        <f t="shared" si="33"/>
        <v>202.56461297551982</v>
      </c>
      <c r="DU8" s="31">
        <f t="shared" si="33"/>
        <v>100.00078152279002</v>
      </c>
      <c r="DV8" s="31">
        <f t="shared" si="33"/>
        <v>-142.42627566757983</v>
      </c>
      <c r="DW8" s="31">
        <f t="shared" si="33"/>
        <v>168.43073836227086</v>
      </c>
      <c r="DX8" s="31">
        <f>DX15+DX21+DX27</f>
        <v>145.26079893440033</v>
      </c>
    </row>
    <row r="9" spans="1:128" s="10" customFormat="1" ht="14.1" x14ac:dyDescent="0.15">
      <c r="A9" s="4"/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26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26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26"/>
      <c r="BW9" s="9"/>
      <c r="BX9" s="9"/>
      <c r="BY9" s="9"/>
      <c r="BZ9" s="9"/>
      <c r="CA9" s="9"/>
      <c r="CB9" s="36"/>
      <c r="CC9" s="36"/>
      <c r="CD9" s="36"/>
      <c r="CE9" s="36"/>
      <c r="CF9" s="36"/>
      <c r="CG9" s="36"/>
      <c r="CH9" s="2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2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2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26"/>
      <c r="DS9" s="36"/>
      <c r="DT9" s="36"/>
      <c r="DU9" s="36"/>
      <c r="DV9" s="36"/>
      <c r="DW9" s="36"/>
      <c r="DX9" s="36"/>
    </row>
    <row r="10" spans="1:128" x14ac:dyDescent="0.25">
      <c r="A10" s="11"/>
      <c r="B10" s="14" t="s">
        <v>11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27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27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27"/>
      <c r="BW10" s="15"/>
      <c r="BX10" s="15"/>
      <c r="BY10" s="15"/>
      <c r="BZ10" s="15"/>
      <c r="CA10" s="15"/>
      <c r="CB10" s="37"/>
      <c r="CC10" s="37"/>
      <c r="CD10" s="37"/>
      <c r="CE10" s="37"/>
      <c r="CF10" s="37"/>
      <c r="CG10" s="37"/>
      <c r="CH10" s="2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2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2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27"/>
      <c r="DS10" s="37"/>
      <c r="DT10" s="37"/>
      <c r="DU10" s="37"/>
      <c r="DV10" s="37"/>
      <c r="DW10" s="37"/>
      <c r="DX10" s="37"/>
    </row>
    <row r="11" spans="1:128" x14ac:dyDescent="0.25">
      <c r="A11" s="4">
        <v>2</v>
      </c>
      <c r="B11" s="5" t="s">
        <v>12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21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21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21"/>
      <c r="BW11" s="6"/>
      <c r="BX11" s="6"/>
      <c r="BY11" s="6"/>
      <c r="BZ11" s="6"/>
      <c r="CA11" s="6"/>
      <c r="CB11" s="34"/>
      <c r="CC11" s="34"/>
      <c r="CD11" s="34"/>
      <c r="CE11" s="34"/>
      <c r="CF11" s="34"/>
      <c r="CG11" s="34"/>
      <c r="CH11" s="21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21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21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21"/>
      <c r="DS11" s="34"/>
      <c r="DT11" s="34"/>
      <c r="DU11" s="34"/>
      <c r="DV11" s="34"/>
      <c r="DW11" s="34"/>
      <c r="DX11" s="34"/>
    </row>
    <row r="12" spans="1:128" x14ac:dyDescent="0.25">
      <c r="A12" s="4" t="s">
        <v>13</v>
      </c>
      <c r="B12" s="8" t="s">
        <v>4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>
        <v>376.50698621267998</v>
      </c>
      <c r="AN12" s="18">
        <v>823.25164024281003</v>
      </c>
      <c r="AO12" s="18">
        <f>квартал!G12</f>
        <v>1316.3441464770201</v>
      </c>
      <c r="AP12" s="18">
        <v>1901.79701571078</v>
      </c>
      <c r="AQ12" s="18">
        <v>2393.3775592045599</v>
      </c>
      <c r="AR12" s="18">
        <f>квартал!H12</f>
        <v>2905.9668681544399</v>
      </c>
      <c r="AS12" s="18">
        <v>3476.6576398531402</v>
      </c>
      <c r="AT12" s="18">
        <v>3950.0281059082699</v>
      </c>
      <c r="AU12" s="18">
        <f>квартал!I12</f>
        <v>4424.0060569703001</v>
      </c>
      <c r="AV12" s="18">
        <v>5011.2734639926903</v>
      </c>
      <c r="AW12" s="18">
        <v>5486.3403625745896</v>
      </c>
      <c r="AX12" s="22">
        <f>квартал!J12</f>
        <v>6159.0654497546302</v>
      </c>
      <c r="AY12" s="18">
        <v>448.15476785171995</v>
      </c>
      <c r="AZ12" s="18">
        <v>961.12724902693992</v>
      </c>
      <c r="BA12" s="18">
        <f>квартал!K12</f>
        <v>1499.0092010504</v>
      </c>
      <c r="BB12" s="18">
        <v>2207.3804001244503</v>
      </c>
      <c r="BC12" s="18">
        <v>2759.4685428828902</v>
      </c>
      <c r="BD12" s="18">
        <f>квартал!L12</f>
        <v>3351.0353273829701</v>
      </c>
      <c r="BE12" s="18">
        <v>4030.9556688817902</v>
      </c>
      <c r="BF12" s="18">
        <v>4567.7845370147697</v>
      </c>
      <c r="BG12" s="18">
        <f>квартал!M12</f>
        <v>5101.4580797198605</v>
      </c>
      <c r="BH12" s="18">
        <v>5747.7694321402896</v>
      </c>
      <c r="BI12" s="18">
        <v>6276.2840817545193</v>
      </c>
      <c r="BJ12" s="22">
        <v>7126.6340624112199</v>
      </c>
      <c r="BK12" s="18">
        <v>493.61732977889</v>
      </c>
      <c r="BL12" s="18">
        <v>1123.8428884866798</v>
      </c>
      <c r="BM12" s="18">
        <v>1822.89943793005</v>
      </c>
      <c r="BN12" s="18">
        <v>2527.7162291183799</v>
      </c>
      <c r="BO12" s="18">
        <v>3143.4165359531298</v>
      </c>
      <c r="BP12" s="18">
        <v>3787.80423864259</v>
      </c>
      <c r="BQ12" s="18">
        <v>4467.2448957282504</v>
      </c>
      <c r="BR12" s="18">
        <v>5039.5580549342003</v>
      </c>
      <c r="BS12" s="18">
        <v>5622.3878286120998</v>
      </c>
      <c r="BT12" s="18">
        <v>6194.5706496603098</v>
      </c>
      <c r="BU12" s="18">
        <v>6777.94839217972</v>
      </c>
      <c r="BV12" s="22">
        <v>7625.2469938212198</v>
      </c>
      <c r="BW12" s="18">
        <v>832.43693298688004</v>
      </c>
      <c r="BX12" s="18">
        <v>1439.1242770338899</v>
      </c>
      <c r="BY12" s="18">
        <v>2117.35472064534</v>
      </c>
      <c r="BZ12" s="18">
        <v>2815.9899835455799</v>
      </c>
      <c r="CA12" s="18">
        <v>3457.6426594419599</v>
      </c>
      <c r="CB12" s="31">
        <v>4099.3797710423996</v>
      </c>
      <c r="CC12" s="31">
        <v>4800.1000000000004</v>
      </c>
      <c r="CD12" s="31">
        <v>5448.3606199103206</v>
      </c>
      <c r="CE12" s="31">
        <v>6092.30881808497</v>
      </c>
      <c r="CF12" s="31">
        <v>6805.4874735376698</v>
      </c>
      <c r="CG12" s="31">
        <v>7445.2759609607501</v>
      </c>
      <c r="CH12" s="22">
        <v>8260.0759561156901</v>
      </c>
      <c r="CI12" s="31">
        <v>576.71798835321999</v>
      </c>
      <c r="CJ12" s="31">
        <v>1175.1084465904701</v>
      </c>
      <c r="CK12" s="31">
        <v>1888.5885906154399</v>
      </c>
      <c r="CL12" s="31">
        <v>2654.24872205059</v>
      </c>
      <c r="CM12" s="31">
        <v>3326.3480270750802</v>
      </c>
      <c r="CN12" s="31">
        <v>4032.1224864851401</v>
      </c>
      <c r="CO12" s="31">
        <v>4795.3106804869403</v>
      </c>
      <c r="CP12" s="31">
        <v>5444.7359005352901</v>
      </c>
      <c r="CQ12" s="31">
        <v>6073.98974491224</v>
      </c>
      <c r="CR12" s="31">
        <v>6790.0152206394196</v>
      </c>
      <c r="CS12" s="31">
        <v>7423.1156176088498</v>
      </c>
      <c r="CT12" s="22">
        <v>8269.6414039307692</v>
      </c>
      <c r="CU12" s="31">
        <v>635.32554475666007</v>
      </c>
      <c r="CV12" s="31">
        <v>1339.5132433072499</v>
      </c>
      <c r="CW12" s="31">
        <v>2040.2459643521599</v>
      </c>
      <c r="CX12" s="31">
        <v>2810.1669494553303</v>
      </c>
      <c r="CY12" s="31">
        <v>3496.1858991243798</v>
      </c>
      <c r="CZ12" s="31">
        <v>4198.7630081556599</v>
      </c>
      <c r="DA12" s="31">
        <v>4999.6548609889196</v>
      </c>
      <c r="DB12" s="31">
        <v>5685.4988430304902</v>
      </c>
      <c r="DC12" s="31">
        <v>6357.3473480262801</v>
      </c>
      <c r="DD12" s="31">
        <v>7118.7911689106504</v>
      </c>
      <c r="DE12" s="31">
        <v>7799.17718224896</v>
      </c>
      <c r="DF12" s="22">
        <v>8780.9970052367808</v>
      </c>
      <c r="DG12" s="31">
        <v>607.97246265846002</v>
      </c>
      <c r="DH12" s="31">
        <v>1346.44931879002</v>
      </c>
      <c r="DI12" s="31">
        <v>2195.5331804381799</v>
      </c>
      <c r="DJ12" s="31">
        <v>3218.2130980686297</v>
      </c>
      <c r="DK12" s="31">
        <v>3865.0484582416402</v>
      </c>
      <c r="DL12" s="31">
        <v>4840.5490709775404</v>
      </c>
      <c r="DM12" s="31">
        <v>5611.7719325565004</v>
      </c>
      <c r="DN12" s="31">
        <v>6373.9762182726909</v>
      </c>
      <c r="DO12" s="31">
        <v>7150.1037459674599</v>
      </c>
      <c r="DP12" s="31">
        <v>8122.1895474102002</v>
      </c>
      <c r="DQ12" s="31">
        <v>8757.5140602013889</v>
      </c>
      <c r="DR12" s="22">
        <v>10303.340830698</v>
      </c>
      <c r="DS12" s="31">
        <v>618.68875082693989</v>
      </c>
      <c r="DT12" s="31">
        <v>1352.0598843268999</v>
      </c>
      <c r="DU12" s="31">
        <v>2087.0509315755198</v>
      </c>
      <c r="DV12" s="31">
        <v>2943.4837053776</v>
      </c>
      <c r="DW12" s="31">
        <v>3676.4599858467004</v>
      </c>
      <c r="DX12" s="31">
        <v>4464.6823037972699</v>
      </c>
    </row>
    <row r="13" spans="1:128" x14ac:dyDescent="0.25">
      <c r="A13" s="11" t="s">
        <v>14</v>
      </c>
      <c r="B13" s="12" t="s">
        <v>6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>
        <v>179.21172574292999</v>
      </c>
      <c r="AN13" s="19">
        <v>481.12406211999001</v>
      </c>
      <c r="AO13" s="19">
        <f>квартал!G13</f>
        <v>797.1675559790699</v>
      </c>
      <c r="AP13" s="19">
        <v>1118.8827082417899</v>
      </c>
      <c r="AQ13" s="19">
        <v>1429.0741884088502</v>
      </c>
      <c r="AR13" s="19">
        <f>квартал!H13</f>
        <v>1760.37348181116</v>
      </c>
      <c r="AS13" s="19">
        <v>2087.7493973136798</v>
      </c>
      <c r="AT13" s="19">
        <v>2380.7249582038103</v>
      </c>
      <c r="AU13" s="19">
        <f>квартал!I13</f>
        <v>2673.54906909283</v>
      </c>
      <c r="AV13" s="19">
        <v>2970.2560445577201</v>
      </c>
      <c r="AW13" s="19">
        <v>3246.63684463666</v>
      </c>
      <c r="AX13" s="25">
        <f>квартал!J13</f>
        <v>3711.8192903223999</v>
      </c>
      <c r="AY13" s="19">
        <v>191.03127016023998</v>
      </c>
      <c r="AZ13" s="19">
        <v>504.58286285814</v>
      </c>
      <c r="BA13" s="19">
        <f>квартал!K13</f>
        <v>844.71549726928004</v>
      </c>
      <c r="BB13" s="19">
        <v>1184.90094588752</v>
      </c>
      <c r="BC13" s="19">
        <v>1501.0095067699899</v>
      </c>
      <c r="BD13" s="19">
        <f>квартал!L13</f>
        <v>1845.4640380668</v>
      </c>
      <c r="BE13" s="19">
        <v>2186.3967199507001</v>
      </c>
      <c r="BF13" s="19">
        <v>2489.4088259250802</v>
      </c>
      <c r="BG13" s="19">
        <f>квартал!M13</f>
        <v>2789.3506335822699</v>
      </c>
      <c r="BH13" s="19">
        <v>3091.4547153038998</v>
      </c>
      <c r="BI13" s="19">
        <v>3389.7682485536402</v>
      </c>
      <c r="BJ13" s="25">
        <v>3878.7305407362901</v>
      </c>
      <c r="BK13" s="19">
        <v>198.70235292542</v>
      </c>
      <c r="BL13" s="19">
        <v>527.94794862848994</v>
      </c>
      <c r="BM13" s="19">
        <v>890.48462216978999</v>
      </c>
      <c r="BN13" s="19">
        <v>1240.83106901778</v>
      </c>
      <c r="BO13" s="19">
        <v>1583.4535990434199</v>
      </c>
      <c r="BP13" s="19">
        <v>1957.4117288583</v>
      </c>
      <c r="BQ13" s="19">
        <v>2313.47703170656</v>
      </c>
      <c r="BR13" s="19">
        <v>2644.4704934226097</v>
      </c>
      <c r="BS13" s="19">
        <v>2975.63880412758</v>
      </c>
      <c r="BT13" s="19">
        <v>3293.6493192166699</v>
      </c>
      <c r="BU13" s="19">
        <v>3614.3554934255799</v>
      </c>
      <c r="BV13" s="25">
        <v>4144.45555134405</v>
      </c>
      <c r="BW13" s="19">
        <v>193.16007310634001</v>
      </c>
      <c r="BX13" s="19">
        <v>535.92518539495006</v>
      </c>
      <c r="BY13" s="19">
        <v>922.02292982521999</v>
      </c>
      <c r="BZ13" s="19">
        <v>1364.7542783501699</v>
      </c>
      <c r="CA13" s="19">
        <v>1677.70976487401</v>
      </c>
      <c r="CB13" s="35">
        <v>2089.8198579361701</v>
      </c>
      <c r="CC13" s="35">
        <v>2471.8000000000002</v>
      </c>
      <c r="CD13" s="35">
        <v>2839.6043133592098</v>
      </c>
      <c r="CE13" s="35">
        <v>3199.2289660976403</v>
      </c>
      <c r="CF13" s="35">
        <v>3555.91994336788</v>
      </c>
      <c r="CG13" s="35">
        <v>3917.32073239591</v>
      </c>
      <c r="CH13" s="25">
        <v>4495.2518409758495</v>
      </c>
      <c r="CI13" s="35">
        <v>232.56554442025001</v>
      </c>
      <c r="CJ13" s="35">
        <v>622.18253542245998</v>
      </c>
      <c r="CK13" s="35">
        <v>1045.92329386136</v>
      </c>
      <c r="CL13" s="35">
        <v>1468.2204959478602</v>
      </c>
      <c r="CM13" s="35">
        <v>1888.33012575968</v>
      </c>
      <c r="CN13" s="35">
        <v>2340.9039664554198</v>
      </c>
      <c r="CO13" s="35">
        <v>2767.07992275997</v>
      </c>
      <c r="CP13" s="35">
        <v>3178.33139046818</v>
      </c>
      <c r="CQ13" s="35">
        <v>3569.85605023791</v>
      </c>
      <c r="CR13" s="35">
        <v>3959.57459660514</v>
      </c>
      <c r="CS13" s="35">
        <v>4354.2605951820196</v>
      </c>
      <c r="CT13" s="25">
        <v>4963.0930981248493</v>
      </c>
      <c r="CU13" s="35">
        <v>273.90252707682998</v>
      </c>
      <c r="CV13" s="35">
        <v>703.09823587691005</v>
      </c>
      <c r="CW13" s="35">
        <v>1148.8913029072201</v>
      </c>
      <c r="CX13" s="35">
        <v>1612.6188414394098</v>
      </c>
      <c r="CY13" s="35">
        <v>2072.6999960264397</v>
      </c>
      <c r="CZ13" s="35">
        <v>2549.4638504453701</v>
      </c>
      <c r="DA13" s="35">
        <v>3025.9332675567402</v>
      </c>
      <c r="DB13" s="35">
        <v>3464.83858333443</v>
      </c>
      <c r="DC13" s="35">
        <v>3890.0991894229601</v>
      </c>
      <c r="DD13" s="35">
        <v>4316.0745276709304</v>
      </c>
      <c r="DE13" s="35">
        <v>4742.3628920497404</v>
      </c>
      <c r="DF13" s="25">
        <v>5409.5169999999998</v>
      </c>
      <c r="DG13" s="35">
        <v>309.35449403413003</v>
      </c>
      <c r="DH13" s="35">
        <v>771.34701002664997</v>
      </c>
      <c r="DI13" s="35">
        <v>1284.80196605326</v>
      </c>
      <c r="DJ13" s="35">
        <v>1717.48771739169</v>
      </c>
      <c r="DK13" s="35">
        <v>2136.25462848097</v>
      </c>
      <c r="DL13" s="35">
        <v>2593.8052404855298</v>
      </c>
      <c r="DM13" s="35">
        <v>3049.3863473637298</v>
      </c>
      <c r="DN13" s="35">
        <v>3479.3925328702899</v>
      </c>
      <c r="DO13" s="35">
        <v>3905.5722699590697</v>
      </c>
      <c r="DP13" s="35">
        <v>4342.1696241708105</v>
      </c>
      <c r="DQ13" s="35">
        <v>4764.5741450793093</v>
      </c>
      <c r="DR13" s="25">
        <v>5459.7746665852001</v>
      </c>
      <c r="DS13" s="35">
        <v>296.15427123059004</v>
      </c>
      <c r="DT13" s="35">
        <v>755.65039590138997</v>
      </c>
      <c r="DU13" s="35">
        <v>1269.12380981095</v>
      </c>
      <c r="DV13" s="35">
        <v>1767.3776927356</v>
      </c>
      <c r="DW13" s="35">
        <v>2255.5313057850899</v>
      </c>
      <c r="DX13" s="35">
        <v>2784.0881463230598</v>
      </c>
    </row>
    <row r="14" spans="1:128" x14ac:dyDescent="0.25">
      <c r="A14" s="4" t="s">
        <v>15</v>
      </c>
      <c r="B14" s="8" t="s">
        <v>8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>
        <v>88.133192422130008</v>
      </c>
      <c r="AN14" s="18">
        <v>587.14246812372994</v>
      </c>
      <c r="AO14" s="18">
        <f>квартал!G14</f>
        <v>1095.8390905574499</v>
      </c>
      <c r="AP14" s="18">
        <v>1681.5242690729199</v>
      </c>
      <c r="AQ14" s="18">
        <v>2158.9080545540701</v>
      </c>
      <c r="AR14" s="18">
        <f>квартал!H14</f>
        <v>2683.04013637771</v>
      </c>
      <c r="AS14" s="18">
        <v>3214.4029079653396</v>
      </c>
      <c r="AT14" s="18">
        <v>3752.4323295450099</v>
      </c>
      <c r="AU14" s="18">
        <f>квартал!I14</f>
        <v>4289.6108883037004</v>
      </c>
      <c r="AV14" s="18">
        <v>4876.6956328646393</v>
      </c>
      <c r="AW14" s="18">
        <v>5351.72177749612</v>
      </c>
      <c r="AX14" s="22">
        <f>квартал!J14</f>
        <v>6190.1278198285099</v>
      </c>
      <c r="AY14" s="18">
        <v>255.51035197211999</v>
      </c>
      <c r="AZ14" s="18">
        <v>839.96643836233</v>
      </c>
      <c r="BA14" s="18">
        <f>квартал!K14</f>
        <v>1432.8260931583502</v>
      </c>
      <c r="BB14" s="18">
        <v>2617.7456063177797</v>
      </c>
      <c r="BC14" s="18">
        <v>3159.0872650364104</v>
      </c>
      <c r="BD14" s="18">
        <f>квартал!L14</f>
        <v>3768.0357611111403</v>
      </c>
      <c r="BE14" s="18">
        <v>4377.3379367842099</v>
      </c>
      <c r="BF14" s="18">
        <v>4993.5322640004297</v>
      </c>
      <c r="BG14" s="18">
        <f>квартал!M14</f>
        <v>5601.6713988484098</v>
      </c>
      <c r="BH14" s="18">
        <v>6209.61093338913</v>
      </c>
      <c r="BI14" s="18">
        <v>6808.4595970113705</v>
      </c>
      <c r="BJ14" s="22">
        <v>7670.2696320279601</v>
      </c>
      <c r="BK14" s="18">
        <v>363.00201479909003</v>
      </c>
      <c r="BL14" s="18">
        <v>974.95297025827006</v>
      </c>
      <c r="BM14" s="18">
        <v>1866.77001794741</v>
      </c>
      <c r="BN14" s="18">
        <v>2532.2287790797204</v>
      </c>
      <c r="BO14" s="18">
        <v>3130.31048125814</v>
      </c>
      <c r="BP14" s="18">
        <v>3768.49940303012</v>
      </c>
      <c r="BQ14" s="18">
        <v>4384.5485420775003</v>
      </c>
      <c r="BR14" s="18">
        <v>5034.7260029158497</v>
      </c>
      <c r="BS14" s="18">
        <v>5684.3078498309806</v>
      </c>
      <c r="BT14" s="18">
        <v>6322.0962801961396</v>
      </c>
      <c r="BU14" s="18">
        <v>6955.8653504352897</v>
      </c>
      <c r="BV14" s="22">
        <v>7829.6716990252498</v>
      </c>
      <c r="BW14" s="18">
        <v>630.20174383429003</v>
      </c>
      <c r="BX14" s="18">
        <v>1272.1082864211498</v>
      </c>
      <c r="BY14" s="18">
        <v>2164.4863582288699</v>
      </c>
      <c r="BZ14" s="18">
        <v>2826.4600078090498</v>
      </c>
      <c r="CA14" s="18">
        <v>3473.2876116182201</v>
      </c>
      <c r="CB14" s="31">
        <v>4129.3343284646398</v>
      </c>
      <c r="CC14" s="31">
        <v>4777.7</v>
      </c>
      <c r="CD14" s="31">
        <v>5445.9957017991601</v>
      </c>
      <c r="CE14" s="31">
        <v>6098.53181817321</v>
      </c>
      <c r="CF14" s="31">
        <v>6760.9860298538397</v>
      </c>
      <c r="CG14" s="31">
        <v>7419.0643210380003</v>
      </c>
      <c r="CH14" s="22">
        <v>8319.4546958217907</v>
      </c>
      <c r="CI14" s="31">
        <v>456.06608449895003</v>
      </c>
      <c r="CJ14" s="31">
        <v>1124.7142568547799</v>
      </c>
      <c r="CK14" s="31">
        <v>1960.23366445894</v>
      </c>
      <c r="CL14" s="31">
        <v>2664.9093560532301</v>
      </c>
      <c r="CM14" s="31">
        <v>3322.0597360301699</v>
      </c>
      <c r="CN14" s="31">
        <v>3996.9707735778798</v>
      </c>
      <c r="CO14" s="31">
        <v>4675.64185842385</v>
      </c>
      <c r="CP14" s="31">
        <v>5365.6493330849198</v>
      </c>
      <c r="CQ14" s="31">
        <v>6038.8645497039597</v>
      </c>
      <c r="CR14" s="31">
        <v>6729.3605767305298</v>
      </c>
      <c r="CS14" s="31">
        <v>7412.8941266933898</v>
      </c>
      <c r="CT14" s="22">
        <v>8428.6980688503099</v>
      </c>
      <c r="CU14" s="31">
        <v>408.46730038025999</v>
      </c>
      <c r="CV14" s="31">
        <v>1117.8026491887799</v>
      </c>
      <c r="CW14" s="31">
        <v>1866.26556568567</v>
      </c>
      <c r="CX14" s="31">
        <v>2753.5934118127702</v>
      </c>
      <c r="CY14" s="31">
        <v>3314.2601223070496</v>
      </c>
      <c r="CZ14" s="31">
        <v>4018.2158569839703</v>
      </c>
      <c r="DA14" s="31">
        <v>4731.1466038591907</v>
      </c>
      <c r="DB14" s="31">
        <v>5452.6158145710306</v>
      </c>
      <c r="DC14" s="31">
        <v>6257.6231432139202</v>
      </c>
      <c r="DD14" s="31">
        <v>6886.2101708308492</v>
      </c>
      <c r="DE14" s="31">
        <v>7597.0911827570499</v>
      </c>
      <c r="DF14" s="22">
        <v>8627.1317526809908</v>
      </c>
      <c r="DG14" s="31">
        <v>447.50849919796002</v>
      </c>
      <c r="DH14" s="31">
        <v>1188.3999027443001</v>
      </c>
      <c r="DI14" s="31">
        <v>2284.7999463186602</v>
      </c>
      <c r="DJ14" s="31">
        <v>2960.5715476180699</v>
      </c>
      <c r="DK14" s="31">
        <v>3539.8798566303399</v>
      </c>
      <c r="DL14" s="31">
        <v>4794.2054069265305</v>
      </c>
      <c r="DM14" s="31">
        <v>5577.8351317804199</v>
      </c>
      <c r="DN14" s="31">
        <v>6345.6980276867398</v>
      </c>
      <c r="DO14" s="31">
        <v>7111.5584345841598</v>
      </c>
      <c r="DP14" s="31">
        <v>7877.72947880221</v>
      </c>
      <c r="DQ14" s="31">
        <v>8629.0230538705491</v>
      </c>
      <c r="DR14" s="22">
        <v>9727.69852694162</v>
      </c>
      <c r="DS14" s="31">
        <v>520.08900841223999</v>
      </c>
      <c r="DT14" s="31">
        <v>1303.05817584184</v>
      </c>
      <c r="DU14" s="31">
        <v>2092.2002568245202</v>
      </c>
      <c r="DV14" s="31">
        <v>3156.57209042562</v>
      </c>
      <c r="DW14" s="31">
        <v>3657.3560472691097</v>
      </c>
      <c r="DX14" s="31">
        <v>4444.8614290139294</v>
      </c>
    </row>
    <row r="15" spans="1:128" x14ac:dyDescent="0.25">
      <c r="A15" s="4" t="s">
        <v>16</v>
      </c>
      <c r="B15" s="8" t="s">
        <v>10</v>
      </c>
      <c r="C15" s="18">
        <f>C12-C14</f>
        <v>0</v>
      </c>
      <c r="D15" s="18">
        <f t="shared" ref="D15:J15" si="34">D12-D14</f>
        <v>0</v>
      </c>
      <c r="E15" s="18">
        <f t="shared" si="34"/>
        <v>0</v>
      </c>
      <c r="F15" s="18">
        <f t="shared" si="34"/>
        <v>0</v>
      </c>
      <c r="G15" s="18">
        <f t="shared" si="34"/>
        <v>0</v>
      </c>
      <c r="H15" s="18">
        <f t="shared" si="34"/>
        <v>0</v>
      </c>
      <c r="I15" s="18">
        <f t="shared" si="34"/>
        <v>0</v>
      </c>
      <c r="J15" s="18">
        <f t="shared" si="34"/>
        <v>0</v>
      </c>
      <c r="K15" s="18">
        <f t="shared" ref="K15:BH15" si="35">K12-K14</f>
        <v>0</v>
      </c>
      <c r="L15" s="18">
        <f t="shared" si="35"/>
        <v>0</v>
      </c>
      <c r="M15" s="18">
        <f t="shared" si="35"/>
        <v>0</v>
      </c>
      <c r="N15" s="18">
        <f t="shared" si="35"/>
        <v>0</v>
      </c>
      <c r="O15" s="18">
        <f t="shared" si="35"/>
        <v>0</v>
      </c>
      <c r="P15" s="18">
        <f t="shared" si="35"/>
        <v>0</v>
      </c>
      <c r="Q15" s="18">
        <f t="shared" si="35"/>
        <v>0</v>
      </c>
      <c r="R15" s="18">
        <f t="shared" si="35"/>
        <v>0</v>
      </c>
      <c r="S15" s="18">
        <f t="shared" si="35"/>
        <v>0</v>
      </c>
      <c r="T15" s="18">
        <f t="shared" si="35"/>
        <v>0</v>
      </c>
      <c r="U15" s="18">
        <f t="shared" si="35"/>
        <v>0</v>
      </c>
      <c r="V15" s="18">
        <f t="shared" si="35"/>
        <v>0</v>
      </c>
      <c r="W15" s="18">
        <f t="shared" si="35"/>
        <v>0</v>
      </c>
      <c r="X15" s="18">
        <f t="shared" si="35"/>
        <v>0</v>
      </c>
      <c r="Y15" s="18">
        <f t="shared" si="35"/>
        <v>0</v>
      </c>
      <c r="Z15" s="18">
        <f t="shared" si="35"/>
        <v>0</v>
      </c>
      <c r="AA15" s="18">
        <f t="shared" si="35"/>
        <v>0</v>
      </c>
      <c r="AB15" s="18">
        <f t="shared" si="35"/>
        <v>0</v>
      </c>
      <c r="AC15" s="18">
        <f t="shared" si="35"/>
        <v>0</v>
      </c>
      <c r="AD15" s="18">
        <f t="shared" si="35"/>
        <v>0</v>
      </c>
      <c r="AE15" s="18">
        <f t="shared" si="35"/>
        <v>0</v>
      </c>
      <c r="AF15" s="18">
        <f t="shared" si="35"/>
        <v>0</v>
      </c>
      <c r="AG15" s="18">
        <f t="shared" si="35"/>
        <v>0</v>
      </c>
      <c r="AH15" s="18">
        <f t="shared" si="35"/>
        <v>0</v>
      </c>
      <c r="AI15" s="18">
        <f t="shared" si="35"/>
        <v>0</v>
      </c>
      <c r="AJ15" s="18">
        <f t="shared" si="35"/>
        <v>0</v>
      </c>
      <c r="AK15" s="18">
        <f t="shared" si="35"/>
        <v>0</v>
      </c>
      <c r="AL15" s="18">
        <f t="shared" si="35"/>
        <v>0</v>
      </c>
      <c r="AM15" s="18">
        <f t="shared" si="35"/>
        <v>288.37379379054994</v>
      </c>
      <c r="AN15" s="18">
        <f t="shared" si="35"/>
        <v>236.10917211908009</v>
      </c>
      <c r="AO15" s="18">
        <f t="shared" si="35"/>
        <v>220.50505591957017</v>
      </c>
      <c r="AP15" s="18">
        <f t="shared" si="35"/>
        <v>220.27274663786011</v>
      </c>
      <c r="AQ15" s="18">
        <f t="shared" si="35"/>
        <v>234.46950465048985</v>
      </c>
      <c r="AR15" s="18">
        <f t="shared" si="35"/>
        <v>222.92673177672987</v>
      </c>
      <c r="AS15" s="18">
        <f t="shared" si="35"/>
        <v>262.25473188780052</v>
      </c>
      <c r="AT15" s="18">
        <f t="shared" si="35"/>
        <v>197.59577636326003</v>
      </c>
      <c r="AU15" s="18">
        <f t="shared" si="35"/>
        <v>134.3951686665996</v>
      </c>
      <c r="AV15" s="18">
        <f t="shared" si="35"/>
        <v>134.577831128051</v>
      </c>
      <c r="AW15" s="18">
        <f t="shared" si="35"/>
        <v>134.61858507846955</v>
      </c>
      <c r="AX15" s="22">
        <f t="shared" si="35"/>
        <v>-31.06237007387972</v>
      </c>
      <c r="AY15" s="18">
        <f t="shared" si="35"/>
        <v>192.64441587959996</v>
      </c>
      <c r="AZ15" s="18">
        <f t="shared" si="35"/>
        <v>121.16081066460993</v>
      </c>
      <c r="BA15" s="18">
        <f t="shared" si="35"/>
        <v>66.183107892049748</v>
      </c>
      <c r="BB15" s="18">
        <f t="shared" si="35"/>
        <v>-410.36520619332941</v>
      </c>
      <c r="BC15" s="18">
        <f t="shared" si="35"/>
        <v>-399.61872215352014</v>
      </c>
      <c r="BD15" s="18">
        <f t="shared" si="35"/>
        <v>-417.00043372817026</v>
      </c>
      <c r="BE15" s="18">
        <f t="shared" si="35"/>
        <v>-346.3822679024197</v>
      </c>
      <c r="BF15" s="18">
        <f t="shared" si="35"/>
        <v>-425.74772698565994</v>
      </c>
      <c r="BG15" s="18">
        <f t="shared" si="35"/>
        <v>-500.2133191285493</v>
      </c>
      <c r="BH15" s="18">
        <f t="shared" si="35"/>
        <v>-461.84150124884036</v>
      </c>
      <c r="BI15" s="18">
        <f t="shared" ref="BI15:BU15" si="36">BI12-BI14</f>
        <v>-532.17551525685121</v>
      </c>
      <c r="BJ15" s="22">
        <f t="shared" si="36"/>
        <v>-543.63556961674021</v>
      </c>
      <c r="BK15" s="18">
        <f t="shared" si="36"/>
        <v>130.61531497979996</v>
      </c>
      <c r="BL15" s="18">
        <f t="shared" si="36"/>
        <v>148.88991822840978</v>
      </c>
      <c r="BM15" s="18">
        <f t="shared" si="36"/>
        <v>-43.870580017359998</v>
      </c>
      <c r="BN15" s="18">
        <f t="shared" si="36"/>
        <v>-4.5125499613404827</v>
      </c>
      <c r="BO15" s="18">
        <f t="shared" si="36"/>
        <v>13.10605469498978</v>
      </c>
      <c r="BP15" s="18">
        <f t="shared" si="36"/>
        <v>19.304835612470015</v>
      </c>
      <c r="BQ15" s="18">
        <f t="shared" si="36"/>
        <v>82.696353650750098</v>
      </c>
      <c r="BR15" s="18">
        <f t="shared" si="36"/>
        <v>4.8320520183506233</v>
      </c>
      <c r="BS15" s="18">
        <f t="shared" si="36"/>
        <v>-61.92002121888072</v>
      </c>
      <c r="BT15" s="18">
        <f t="shared" si="36"/>
        <v>-127.52563053582981</v>
      </c>
      <c r="BU15" s="18">
        <f t="shared" si="36"/>
        <v>-177.91695825556963</v>
      </c>
      <c r="BV15" s="22">
        <v>-204.42470520403003</v>
      </c>
      <c r="BW15" s="18">
        <v>202.23518915259001</v>
      </c>
      <c r="BX15" s="18">
        <v>167.0159906127401</v>
      </c>
      <c r="BY15" s="18">
        <v>-47.131637583529937</v>
      </c>
      <c r="BZ15" s="31">
        <v>-10.470024263469895</v>
      </c>
      <c r="CA15" s="18">
        <v>-15.644952176260176</v>
      </c>
      <c r="CB15" s="31">
        <v>-29.954557422240214</v>
      </c>
      <c r="CC15" s="31">
        <v>22.4</v>
      </c>
      <c r="CD15" s="18">
        <f t="shared" ref="CD15:CI15" si="37">CD12-CD14</f>
        <v>2.3649181111604776</v>
      </c>
      <c r="CE15" s="18">
        <f t="shared" si="37"/>
        <v>-6.2230000882400418</v>
      </c>
      <c r="CF15" s="18">
        <f t="shared" si="37"/>
        <v>44.501443683830075</v>
      </c>
      <c r="CG15" s="18">
        <f t="shared" si="37"/>
        <v>26.211639922749782</v>
      </c>
      <c r="CH15" s="22">
        <f>CH12-CH14</f>
        <v>-59.378739706100532</v>
      </c>
      <c r="CI15" s="18">
        <f t="shared" si="37"/>
        <v>120.65190385426996</v>
      </c>
      <c r="CJ15" s="18">
        <f t="shared" ref="CJ15:CP15" si="38">CJ12-CJ14</f>
        <v>50.394189735690134</v>
      </c>
      <c r="CK15" s="18">
        <f t="shared" si="38"/>
        <v>-71.645073843500086</v>
      </c>
      <c r="CL15" s="18">
        <f t="shared" si="38"/>
        <v>-10.660634002640109</v>
      </c>
      <c r="CM15" s="18">
        <f t="shared" si="38"/>
        <v>4.2882910449102383</v>
      </c>
      <c r="CN15" s="18">
        <f t="shared" si="38"/>
        <v>35.151712907260389</v>
      </c>
      <c r="CO15" s="18">
        <f t="shared" si="38"/>
        <v>119.66882206309037</v>
      </c>
      <c r="CP15" s="18">
        <f t="shared" si="38"/>
        <v>79.086567450370239</v>
      </c>
      <c r="CQ15" s="18">
        <f t="shared" ref="CQ15:CW15" si="39">CQ12-CQ14</f>
        <v>35.125195208280275</v>
      </c>
      <c r="CR15" s="18">
        <f t="shared" si="39"/>
        <v>60.654643908889739</v>
      </c>
      <c r="CS15" s="18">
        <f t="shared" si="39"/>
        <v>10.221490915459981</v>
      </c>
      <c r="CT15" s="22">
        <f t="shared" si="39"/>
        <v>-159.05666491954071</v>
      </c>
      <c r="CU15" s="18">
        <f t="shared" si="39"/>
        <v>226.85824437640008</v>
      </c>
      <c r="CV15" s="18">
        <f t="shared" si="39"/>
        <v>221.71059411847</v>
      </c>
      <c r="CW15" s="18">
        <f t="shared" si="39"/>
        <v>173.98039866648992</v>
      </c>
      <c r="CX15" s="18">
        <f t="shared" ref="CX15:DE15" si="40">CX12-CX14</f>
        <v>56.573537642560041</v>
      </c>
      <c r="CY15" s="18">
        <f t="shared" si="40"/>
        <v>181.92577681733019</v>
      </c>
      <c r="CZ15" s="18">
        <f t="shared" si="40"/>
        <v>180.54715117168962</v>
      </c>
      <c r="DA15" s="18">
        <f t="shared" si="40"/>
        <v>268.50825712972892</v>
      </c>
      <c r="DB15" s="18">
        <f t="shared" si="40"/>
        <v>232.88302845945964</v>
      </c>
      <c r="DC15" s="18">
        <f t="shared" si="40"/>
        <v>99.724204812359858</v>
      </c>
      <c r="DD15" s="18">
        <f t="shared" si="40"/>
        <v>232.58099807980125</v>
      </c>
      <c r="DE15" s="18">
        <f t="shared" si="40"/>
        <v>202.08599949191012</v>
      </c>
      <c r="DF15" s="22">
        <f t="shared" ref="DF15:DQ15" si="41">DF12-DF14</f>
        <v>153.86525255578999</v>
      </c>
      <c r="DG15" s="18">
        <f t="shared" si="41"/>
        <v>160.4639634605</v>
      </c>
      <c r="DH15" s="18">
        <f t="shared" si="41"/>
        <v>158.04941604571991</v>
      </c>
      <c r="DI15" s="18">
        <f t="shared" si="41"/>
        <v>-89.266765880480307</v>
      </c>
      <c r="DJ15" s="18">
        <f t="shared" si="41"/>
        <v>257.64155045055986</v>
      </c>
      <c r="DK15" s="18">
        <f t="shared" si="41"/>
        <v>325.16860161130035</v>
      </c>
      <c r="DL15" s="18">
        <f t="shared" si="41"/>
        <v>46.34366405100991</v>
      </c>
      <c r="DM15" s="18">
        <f t="shared" si="41"/>
        <v>33.936800776080418</v>
      </c>
      <c r="DN15" s="18">
        <f t="shared" si="41"/>
        <v>28.278190585951052</v>
      </c>
      <c r="DO15" s="18">
        <f t="shared" si="41"/>
        <v>38.545311383300032</v>
      </c>
      <c r="DP15" s="18">
        <f t="shared" si="41"/>
        <v>244.46006860799025</v>
      </c>
      <c r="DQ15" s="18">
        <f t="shared" si="41"/>
        <v>128.49100633083981</v>
      </c>
      <c r="DR15" s="22">
        <f t="shared" ref="DR15:DX15" si="42">DR12-DR14</f>
        <v>575.64230375637999</v>
      </c>
      <c r="DS15" s="18">
        <f t="shared" si="42"/>
        <v>98.599742414699904</v>
      </c>
      <c r="DT15" s="18">
        <f t="shared" si="42"/>
        <v>49.001708485059908</v>
      </c>
      <c r="DU15" s="18">
        <f t="shared" si="42"/>
        <v>-5.1493252490004124</v>
      </c>
      <c r="DV15" s="18">
        <f t="shared" si="42"/>
        <v>-213.08838504801997</v>
      </c>
      <c r="DW15" s="18">
        <f t="shared" si="42"/>
        <v>19.103938577590725</v>
      </c>
      <c r="DX15" s="18">
        <f t="shared" si="42"/>
        <v>19.820874783340514</v>
      </c>
    </row>
    <row r="16" spans="1:128" ht="14.1" x14ac:dyDescent="0.15">
      <c r="A16" s="11"/>
      <c r="B16" s="13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27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27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27"/>
      <c r="BW16" s="15"/>
      <c r="BX16" s="15"/>
      <c r="BY16" s="15"/>
      <c r="BZ16" s="15"/>
      <c r="CA16" s="15"/>
      <c r="CB16" s="37"/>
      <c r="CC16" s="37"/>
      <c r="CD16" s="37"/>
      <c r="CE16" s="37"/>
      <c r="CF16" s="37"/>
      <c r="CG16" s="37"/>
      <c r="CH16" s="27"/>
      <c r="CI16" s="37"/>
      <c r="CJ16" s="37"/>
      <c r="CK16" s="37"/>
      <c r="CL16" s="37"/>
      <c r="CM16" s="37"/>
      <c r="CN16" s="37"/>
      <c r="CO16" s="37"/>
      <c r="CP16" s="37"/>
      <c r="CQ16" s="37"/>
      <c r="CR16" s="37"/>
      <c r="CS16" s="37"/>
      <c r="CT16" s="2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27"/>
      <c r="DG16" s="37"/>
      <c r="DH16" s="37"/>
      <c r="DI16" s="37"/>
      <c r="DJ16" s="37"/>
      <c r="DK16" s="37"/>
      <c r="DL16" s="37"/>
      <c r="DM16" s="37"/>
      <c r="DN16" s="37"/>
      <c r="DO16" s="37"/>
      <c r="DP16" s="37"/>
      <c r="DQ16" s="37"/>
      <c r="DR16" s="27"/>
      <c r="DS16" s="37"/>
      <c r="DT16" s="37"/>
      <c r="DU16" s="37"/>
      <c r="DV16" s="37"/>
      <c r="DW16" s="37"/>
      <c r="DX16" s="37"/>
    </row>
    <row r="17" spans="1:128" x14ac:dyDescent="0.25">
      <c r="A17" s="4">
        <v>3</v>
      </c>
      <c r="B17" s="5" t="s">
        <v>17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21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21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21"/>
      <c r="BW17" s="6"/>
      <c r="BX17" s="6"/>
      <c r="BY17" s="6"/>
      <c r="BZ17" s="6"/>
      <c r="CA17" s="6"/>
      <c r="CB17" s="34"/>
      <c r="CC17" s="34"/>
      <c r="CD17" s="34"/>
      <c r="CE17" s="34"/>
      <c r="CF17" s="34"/>
      <c r="CG17" s="34"/>
      <c r="CH17" s="21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21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21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21"/>
      <c r="DS17" s="34"/>
      <c r="DT17" s="34"/>
      <c r="DU17" s="34"/>
      <c r="DV17" s="34"/>
      <c r="DW17" s="34"/>
      <c r="DX17" s="34"/>
    </row>
    <row r="18" spans="1:128" x14ac:dyDescent="0.25">
      <c r="A18" s="4" t="s">
        <v>18</v>
      </c>
      <c r="B18" s="8" t="s">
        <v>4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>
        <v>71.767996277470004</v>
      </c>
      <c r="AN18" s="18">
        <v>183.26664379047</v>
      </c>
      <c r="AO18" s="18">
        <f>квартал!G18</f>
        <v>292.53247886703002</v>
      </c>
      <c r="AP18" s="18">
        <v>404.30972997721</v>
      </c>
      <c r="AQ18" s="18">
        <v>511.14857519676002</v>
      </c>
      <c r="AR18" s="18">
        <f>квартал!H18</f>
        <v>622.87246170711001</v>
      </c>
      <c r="AS18" s="18">
        <v>733.25338006543006</v>
      </c>
      <c r="AT18" s="18">
        <v>832.62487603656007</v>
      </c>
      <c r="AU18" s="18">
        <f>квартал!I18</f>
        <v>931.70922118318992</v>
      </c>
      <c r="AV18" s="18">
        <v>1031.9895704878199</v>
      </c>
      <c r="AW18" s="18">
        <v>1126.62179266817</v>
      </c>
      <c r="AX18" s="22">
        <f>квартал!J18</f>
        <v>1250.5450923702699</v>
      </c>
      <c r="AY18" s="18">
        <v>120.74178075135001</v>
      </c>
      <c r="AZ18" s="18">
        <v>239.02219511070001</v>
      </c>
      <c r="BA18" s="18">
        <f>квартал!K18</f>
        <v>361.76096560001002</v>
      </c>
      <c r="BB18" s="18">
        <v>488.56430822834005</v>
      </c>
      <c r="BC18" s="18">
        <v>615.0946102664301</v>
      </c>
      <c r="BD18" s="18">
        <f>квартал!L18</f>
        <v>748.33753536504003</v>
      </c>
      <c r="BE18" s="18">
        <v>884.67562260534999</v>
      </c>
      <c r="BF18" s="18">
        <v>1011.85633795591</v>
      </c>
      <c r="BG18" s="18">
        <f>квартал!M18</f>
        <v>1137.633996625</v>
      </c>
      <c r="BH18" s="18">
        <v>1265.33880580143</v>
      </c>
      <c r="BI18" s="18">
        <v>1390.8265259263101</v>
      </c>
      <c r="BJ18" s="22">
        <v>1573.5433659912201</v>
      </c>
      <c r="BK18" s="18">
        <v>149.26865809760997</v>
      </c>
      <c r="BL18" s="18">
        <v>269.34649711638002</v>
      </c>
      <c r="BM18" s="18">
        <v>400.49193232252003</v>
      </c>
      <c r="BN18" s="18">
        <v>532.39539770861995</v>
      </c>
      <c r="BO18" s="18">
        <v>663.25581322568007</v>
      </c>
      <c r="BP18" s="18">
        <v>802.86009583108</v>
      </c>
      <c r="BQ18" s="18">
        <v>935.94189602666006</v>
      </c>
      <c r="BR18" s="18">
        <v>1070.5375285816201</v>
      </c>
      <c r="BS18" s="18">
        <v>1203.6682750216698</v>
      </c>
      <c r="BT18" s="18">
        <v>1334.3292535328999</v>
      </c>
      <c r="BU18" s="18">
        <v>1467.3737551024999</v>
      </c>
      <c r="BV18" s="22">
        <v>1657.61956123409</v>
      </c>
      <c r="BW18" s="18">
        <v>122.72858308646001</v>
      </c>
      <c r="BX18" s="18">
        <v>242.52266404578</v>
      </c>
      <c r="BY18" s="18">
        <v>380.97440759132002</v>
      </c>
      <c r="BZ18" s="18">
        <v>522.13642179560998</v>
      </c>
      <c r="CA18" s="18">
        <v>665.59507446200996</v>
      </c>
      <c r="CB18" s="31">
        <v>817.12563304530011</v>
      </c>
      <c r="CC18" s="31">
        <v>966</v>
      </c>
      <c r="CD18" s="31">
        <v>1110.5847918349</v>
      </c>
      <c r="CE18" s="31">
        <v>1249.7874209735701</v>
      </c>
      <c r="CF18" s="31">
        <v>1391.6197578679501</v>
      </c>
      <c r="CG18" s="31">
        <v>1535.7229729178998</v>
      </c>
      <c r="CH18" s="22">
        <v>1737.16374982667</v>
      </c>
      <c r="CI18" s="31">
        <v>129.72395115753</v>
      </c>
      <c r="CJ18" s="31">
        <v>269.83498690864997</v>
      </c>
      <c r="CK18" s="31">
        <v>423.61422709345004</v>
      </c>
      <c r="CL18" s="31">
        <v>581.01251216056005</v>
      </c>
      <c r="CM18" s="31">
        <v>739.27525966331996</v>
      </c>
      <c r="CN18" s="31">
        <v>900.99853004285001</v>
      </c>
      <c r="CO18" s="31">
        <v>1061.7713644707701</v>
      </c>
      <c r="CP18" s="31">
        <v>1218.81074051528</v>
      </c>
      <c r="CQ18" s="31">
        <v>1371.7065589962499</v>
      </c>
      <c r="CR18" s="31">
        <v>1525.49168968205</v>
      </c>
      <c r="CS18" s="31">
        <v>1680.7364749324199</v>
      </c>
      <c r="CT18" s="22">
        <v>1895.9243062706</v>
      </c>
      <c r="CU18" s="31">
        <v>143.15806077348</v>
      </c>
      <c r="CV18" s="31">
        <v>293.53764577191998</v>
      </c>
      <c r="CW18" s="31">
        <v>526.77870777923999</v>
      </c>
      <c r="CX18" s="31">
        <v>700.60773130216</v>
      </c>
      <c r="CY18" s="31">
        <v>871.16607187805005</v>
      </c>
      <c r="CZ18" s="31">
        <v>1041.66505601619</v>
      </c>
      <c r="DA18" s="31">
        <v>1222.4340049314299</v>
      </c>
      <c r="DB18" s="31">
        <v>1389.70005361315</v>
      </c>
      <c r="DC18" s="31">
        <v>1554.9213216416599</v>
      </c>
      <c r="DD18" s="31">
        <v>1724.0020035699099</v>
      </c>
      <c r="DE18" s="31">
        <v>1892.3127766088301</v>
      </c>
      <c r="DF18" s="22">
        <v>2123.98787945</v>
      </c>
      <c r="DG18" s="31">
        <v>414.02215180865005</v>
      </c>
      <c r="DH18" s="31">
        <v>571.05928179441003</v>
      </c>
      <c r="DI18" s="31">
        <v>756.23424160000002</v>
      </c>
      <c r="DJ18" s="31">
        <v>936.52055628841003</v>
      </c>
      <c r="DK18" s="31">
        <v>1089.5923167536898</v>
      </c>
      <c r="DL18" s="31">
        <v>1266.70887959365</v>
      </c>
      <c r="DM18" s="31">
        <v>1442.95520041284</v>
      </c>
      <c r="DN18" s="31">
        <v>1614.5355111144199</v>
      </c>
      <c r="DO18" s="31">
        <v>1790.61491074988</v>
      </c>
      <c r="DP18" s="31">
        <v>1968.2154710931202</v>
      </c>
      <c r="DQ18" s="31">
        <v>2141.9289202058299</v>
      </c>
      <c r="DR18" s="22">
        <v>2392.6929800839198</v>
      </c>
      <c r="DS18" s="31">
        <v>288.93985053290004</v>
      </c>
      <c r="DT18" s="31">
        <v>445.93503263912999</v>
      </c>
      <c r="DU18" s="31">
        <v>638.82557141133998</v>
      </c>
      <c r="DV18" s="31">
        <v>940.62204632219994</v>
      </c>
      <c r="DW18" s="31">
        <v>1107.39980525842</v>
      </c>
      <c r="DX18" s="31">
        <v>1304.6782741377399</v>
      </c>
    </row>
    <row r="19" spans="1:128" x14ac:dyDescent="0.25">
      <c r="A19" s="11" t="s">
        <v>19</v>
      </c>
      <c r="B19" s="12" t="s">
        <v>6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>
        <v>71.557448024259998</v>
      </c>
      <c r="AN19" s="19">
        <v>176.59002472098001</v>
      </c>
      <c r="AO19" s="19">
        <f>квартал!G19</f>
        <v>283.42971959156</v>
      </c>
      <c r="AP19" s="19">
        <v>392.81774137806002</v>
      </c>
      <c r="AQ19" s="19">
        <v>497.25550558019</v>
      </c>
      <c r="AR19" s="19">
        <f>квартал!H19</f>
        <v>606.59270097122999</v>
      </c>
      <c r="AS19" s="19">
        <v>714.57501511306009</v>
      </c>
      <c r="AT19" s="19">
        <v>811.54706246007993</v>
      </c>
      <c r="AU19" s="19">
        <f>квартал!I19</f>
        <v>908.22272187306999</v>
      </c>
      <c r="AV19" s="19">
        <v>1005.6187517693101</v>
      </c>
      <c r="AW19" s="19">
        <v>1097.2515202571999</v>
      </c>
      <c r="AX19" s="25">
        <f>квартал!J19</f>
        <v>1218.4405631934399</v>
      </c>
      <c r="AY19" s="19">
        <v>84.506278852710011</v>
      </c>
      <c r="AZ19" s="19">
        <v>205.13260138362</v>
      </c>
      <c r="BA19" s="19">
        <f>квартал!K19</f>
        <v>333.39695310561001</v>
      </c>
      <c r="BB19" s="19">
        <v>462.90559191313002</v>
      </c>
      <c r="BC19" s="19">
        <v>588.51299069466006</v>
      </c>
      <c r="BD19" s="19">
        <f>квартал!L19</f>
        <v>719.73972279044995</v>
      </c>
      <c r="BE19" s="19">
        <v>856.63179625919997</v>
      </c>
      <c r="BF19" s="19">
        <v>981.74875357963003</v>
      </c>
      <c r="BG19" s="19">
        <f>квартал!M19</f>
        <v>1105.77366490142</v>
      </c>
      <c r="BH19" s="19">
        <v>1231.4371366036</v>
      </c>
      <c r="BI19" s="19">
        <v>1357.12897450121</v>
      </c>
      <c r="BJ19" s="25">
        <v>1537.63423063917</v>
      </c>
      <c r="BK19" s="19">
        <v>104.65982747719001</v>
      </c>
      <c r="BL19" s="19">
        <v>230.87414411274</v>
      </c>
      <c r="BM19" s="19">
        <v>363.79952483121002</v>
      </c>
      <c r="BN19" s="19">
        <v>498.71852306578995</v>
      </c>
      <c r="BO19" s="19">
        <v>631.22768391815998</v>
      </c>
      <c r="BP19" s="19">
        <v>770.77663130670999</v>
      </c>
      <c r="BQ19" s="19">
        <v>903.80848146760002</v>
      </c>
      <c r="BR19" s="19">
        <v>1038.26978052451</v>
      </c>
      <c r="BS19" s="19">
        <v>1171.3241539452599</v>
      </c>
      <c r="BT19" s="19">
        <v>1301.5340553410101</v>
      </c>
      <c r="BU19" s="19">
        <v>1434.1951443122</v>
      </c>
      <c r="BV19" s="25">
        <v>1624.1766738786298</v>
      </c>
      <c r="BW19" s="19">
        <v>103.31968414353</v>
      </c>
      <c r="BX19" s="19">
        <v>232.49178593968</v>
      </c>
      <c r="BY19" s="19">
        <v>371.38617356894002</v>
      </c>
      <c r="BZ19" s="19">
        <v>510.23741555043</v>
      </c>
      <c r="CA19" s="19">
        <v>650.92117129284998</v>
      </c>
      <c r="CB19" s="35">
        <v>799.87945352207998</v>
      </c>
      <c r="CC19" s="35">
        <v>946.4</v>
      </c>
      <c r="CD19" s="35">
        <v>1088.59936476502</v>
      </c>
      <c r="CE19" s="35">
        <v>1225.4625739989299</v>
      </c>
      <c r="CF19" s="35">
        <v>1364.9586577871798</v>
      </c>
      <c r="CG19" s="35">
        <v>1506.6788430295101</v>
      </c>
      <c r="CH19" s="25">
        <v>1705.68052572583</v>
      </c>
      <c r="CI19" s="35">
        <v>119.87624355322001</v>
      </c>
      <c r="CJ19" s="35">
        <v>263.38815664910999</v>
      </c>
      <c r="CK19" s="35">
        <v>414.92787187171996</v>
      </c>
      <c r="CL19" s="35">
        <v>569.58564822787002</v>
      </c>
      <c r="CM19" s="35">
        <v>725.06413503991007</v>
      </c>
      <c r="CN19" s="35">
        <v>883.9704424685799</v>
      </c>
      <c r="CO19" s="35">
        <v>1041.95365850389</v>
      </c>
      <c r="CP19" s="35">
        <v>1196.2230641213</v>
      </c>
      <c r="CQ19" s="35">
        <v>1346.3476186206299</v>
      </c>
      <c r="CR19" s="35">
        <v>1497.3681867247199</v>
      </c>
      <c r="CS19" s="35">
        <v>1652.4988199044999</v>
      </c>
      <c r="CT19" s="25">
        <v>1862.2048738393999</v>
      </c>
      <c r="CU19" s="35">
        <v>132.17153492508999</v>
      </c>
      <c r="CV19" s="35">
        <v>291.73152761484005</v>
      </c>
      <c r="CW19" s="35">
        <v>454.16431798875999</v>
      </c>
      <c r="CX19" s="35">
        <v>627.12904966312999</v>
      </c>
      <c r="CY19" s="35">
        <v>796.85941079997997</v>
      </c>
      <c r="CZ19" s="35">
        <v>966.52414943712995</v>
      </c>
      <c r="DA19" s="35">
        <v>1142.7182664092099</v>
      </c>
      <c r="DB19" s="35">
        <v>1309.88519630716</v>
      </c>
      <c r="DC19" s="35">
        <v>1475.0001359850301</v>
      </c>
      <c r="DD19" s="35">
        <v>1643.94403362193</v>
      </c>
      <c r="DE19" s="35">
        <v>1812.05777607238</v>
      </c>
      <c r="DF19" s="25">
        <v>2042.97486034652</v>
      </c>
      <c r="DG19" s="35">
        <v>145.00242719948002</v>
      </c>
      <c r="DH19" s="35">
        <v>314.42973589739</v>
      </c>
      <c r="DI19" s="35">
        <v>499.41454629999998</v>
      </c>
      <c r="DJ19" s="35">
        <v>679.44220829999995</v>
      </c>
      <c r="DK19" s="35">
        <v>832.31098375709996</v>
      </c>
      <c r="DL19" s="35">
        <v>1009.25035301105</v>
      </c>
      <c r="DM19" s="35">
        <v>1185.38775465455</v>
      </c>
      <c r="DN19" s="35">
        <v>1356.8704030845902</v>
      </c>
      <c r="DO19" s="35">
        <v>1532.80839074749</v>
      </c>
      <c r="DP19" s="35">
        <v>1710.1763634711699</v>
      </c>
      <c r="DQ19" s="35">
        <v>1882.6614249924198</v>
      </c>
      <c r="DR19" s="25">
        <v>2132.7556894642798</v>
      </c>
      <c r="DS19" s="35">
        <v>154.31971064443999</v>
      </c>
      <c r="DT19" s="35">
        <v>327.48163911715005</v>
      </c>
      <c r="DU19" s="35">
        <v>523.05184755416997</v>
      </c>
      <c r="DV19" s="35">
        <v>736.00128224215007</v>
      </c>
      <c r="DW19" s="35">
        <v>902.06371103464005</v>
      </c>
      <c r="DX19" s="35">
        <v>1098.59221075555</v>
      </c>
    </row>
    <row r="20" spans="1:128" x14ac:dyDescent="0.25">
      <c r="A20" s="4" t="s">
        <v>20</v>
      </c>
      <c r="B20" s="8" t="s">
        <v>8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>
        <v>99.892946710289991</v>
      </c>
      <c r="AN20" s="18">
        <v>217.14387841925</v>
      </c>
      <c r="AO20" s="18">
        <f>квартал!G20</f>
        <v>320.04113852165995</v>
      </c>
      <c r="AP20" s="18">
        <v>422.68492101717999</v>
      </c>
      <c r="AQ20" s="18">
        <v>522.63841433728999</v>
      </c>
      <c r="AR20" s="18">
        <f>квартал!H20</f>
        <v>620.89748741552</v>
      </c>
      <c r="AS20" s="18">
        <v>722.10714958210997</v>
      </c>
      <c r="AT20" s="18">
        <v>846.22463991347001</v>
      </c>
      <c r="AU20" s="18">
        <f>квартал!I20</f>
        <v>946.01225250604</v>
      </c>
      <c r="AV20" s="18">
        <v>1063.1717715249001</v>
      </c>
      <c r="AW20" s="18">
        <v>1165.3610408320001</v>
      </c>
      <c r="AX20" s="22">
        <f>квартал!J20</f>
        <v>1268.65777409671</v>
      </c>
      <c r="AY20" s="18">
        <v>190.76612775873002</v>
      </c>
      <c r="AZ20" s="18">
        <v>318.22883660085</v>
      </c>
      <c r="BA20" s="18">
        <f>квартал!K20</f>
        <v>438.05219857512998</v>
      </c>
      <c r="BB20" s="18">
        <v>558.61056837802005</v>
      </c>
      <c r="BC20" s="18">
        <v>677.85098671878006</v>
      </c>
      <c r="BD20" s="18">
        <f>квартал!L20</f>
        <v>813.43416160944992</v>
      </c>
      <c r="BE20" s="18">
        <v>935.53647787139005</v>
      </c>
      <c r="BF20" s="18">
        <v>1054.10340804313</v>
      </c>
      <c r="BG20" s="18">
        <f>квартал!M20</f>
        <v>1171.7516071168502</v>
      </c>
      <c r="BH20" s="18">
        <v>1291.3913010431102</v>
      </c>
      <c r="BI20" s="18">
        <v>1420.80942653899</v>
      </c>
      <c r="BJ20" s="22">
        <v>1638.8145654837799</v>
      </c>
      <c r="BK20" s="18">
        <v>119.5585871039</v>
      </c>
      <c r="BL20" s="18">
        <v>265.05697906827999</v>
      </c>
      <c r="BM20" s="18">
        <v>392.83588827669001</v>
      </c>
      <c r="BN20" s="18">
        <v>540.61442036687004</v>
      </c>
      <c r="BO20" s="18">
        <v>663.65401555078006</v>
      </c>
      <c r="BP20" s="18">
        <v>786.61654804834996</v>
      </c>
      <c r="BQ20" s="18">
        <v>904.39277943782997</v>
      </c>
      <c r="BR20" s="18">
        <v>1068.66058840244</v>
      </c>
      <c r="BS20" s="18">
        <v>1193.5860609215099</v>
      </c>
      <c r="BT20" s="18">
        <v>1317.2334083139199</v>
      </c>
      <c r="BU20" s="18">
        <v>1461.7413433074198</v>
      </c>
      <c r="BV20" s="22">
        <v>1590.15088047329</v>
      </c>
      <c r="BW20" s="18">
        <v>147.55324983885998</v>
      </c>
      <c r="BX20" s="18">
        <v>283.73961659238</v>
      </c>
      <c r="BY20" s="18">
        <v>414.75739555355</v>
      </c>
      <c r="BZ20" s="18">
        <v>566.69139080567004</v>
      </c>
      <c r="CA20" s="18">
        <v>696.67343620585996</v>
      </c>
      <c r="CB20" s="31">
        <v>825.98140725857991</v>
      </c>
      <c r="CC20" s="31">
        <v>975.6</v>
      </c>
      <c r="CD20" s="31">
        <v>1107.55499699303</v>
      </c>
      <c r="CE20" s="31">
        <v>1236.5187428940201</v>
      </c>
      <c r="CF20" s="31">
        <v>1388.5098834113101</v>
      </c>
      <c r="CG20" s="31">
        <v>1520.8319149357801</v>
      </c>
      <c r="CH20" s="22">
        <v>1654.99045344098</v>
      </c>
      <c r="CI20" s="31">
        <v>182.93297605192001</v>
      </c>
      <c r="CJ20" s="31">
        <v>338.66922200163003</v>
      </c>
      <c r="CK20" s="31">
        <v>499.54990281118</v>
      </c>
      <c r="CL20" s="31">
        <v>679.93077074819996</v>
      </c>
      <c r="CM20" s="31">
        <v>837.6187241910601</v>
      </c>
      <c r="CN20" s="31">
        <v>994.47192525448997</v>
      </c>
      <c r="CO20" s="31">
        <v>1174.8289148113001</v>
      </c>
      <c r="CP20" s="31">
        <v>1333.5505312765099</v>
      </c>
      <c r="CQ20" s="31">
        <v>1489.6075188146699</v>
      </c>
      <c r="CR20" s="31">
        <v>1670.48445139767</v>
      </c>
      <c r="CS20" s="31">
        <v>1827.6126309026999</v>
      </c>
      <c r="CT20" s="22">
        <v>1988.54219112332</v>
      </c>
      <c r="CU20" s="31">
        <v>185.21469344707998</v>
      </c>
      <c r="CV20" s="31">
        <v>374.88025585247999</v>
      </c>
      <c r="CW20" s="31">
        <v>548.27240942285994</v>
      </c>
      <c r="CX20" s="31">
        <v>746.03561518968991</v>
      </c>
      <c r="CY20" s="31">
        <v>920.03579069319994</v>
      </c>
      <c r="CZ20" s="31">
        <v>1089.5475128717201</v>
      </c>
      <c r="DA20" s="31">
        <v>1289.6198732816999</v>
      </c>
      <c r="DB20" s="31">
        <v>1463.34633969945</v>
      </c>
      <c r="DC20" s="31">
        <v>1637.1889788149099</v>
      </c>
      <c r="DD20" s="31">
        <v>1837.2402586759999</v>
      </c>
      <c r="DE20" s="31">
        <v>2010.77543815322</v>
      </c>
      <c r="DF20" s="22">
        <v>2186.7377870517398</v>
      </c>
      <c r="DG20" s="31">
        <v>188.3944587293</v>
      </c>
      <c r="DH20" s="31">
        <v>396.08612924459999</v>
      </c>
      <c r="DI20" s="31">
        <v>587.68783849260001</v>
      </c>
      <c r="DJ20" s="31">
        <v>854.97522082396995</v>
      </c>
      <c r="DK20" s="31">
        <v>995.41415879282999</v>
      </c>
      <c r="DL20" s="31">
        <v>1179.01238394951</v>
      </c>
      <c r="DM20" s="31">
        <v>1391.0941080492501</v>
      </c>
      <c r="DN20" s="31">
        <v>1579.8543462584801</v>
      </c>
      <c r="DO20" s="31">
        <v>1767.8608532548501</v>
      </c>
      <c r="DP20" s="31">
        <v>1980.5603089640101</v>
      </c>
      <c r="DQ20" s="31">
        <v>2169.6017272271201</v>
      </c>
      <c r="DR20" s="22">
        <v>2360.4630786124703</v>
      </c>
      <c r="DS20" s="31">
        <v>199.60931955798998</v>
      </c>
      <c r="DT20" s="31">
        <v>421.60266589797999</v>
      </c>
      <c r="DU20" s="31">
        <v>627.80776804291008</v>
      </c>
      <c r="DV20" s="31">
        <v>934.16540092330001</v>
      </c>
      <c r="DW20" s="31">
        <v>1054.15451364046</v>
      </c>
      <c r="DX20" s="31">
        <v>1257.1894835077001</v>
      </c>
    </row>
    <row r="21" spans="1:128" x14ac:dyDescent="0.25">
      <c r="A21" s="4" t="s">
        <v>21</v>
      </c>
      <c r="B21" s="8" t="s">
        <v>10</v>
      </c>
      <c r="C21" s="18">
        <f>C18-C20</f>
        <v>0</v>
      </c>
      <c r="D21" s="18">
        <f t="shared" ref="D21:J21" si="43">D18-D20</f>
        <v>0</v>
      </c>
      <c r="E21" s="18">
        <f t="shared" si="43"/>
        <v>0</v>
      </c>
      <c r="F21" s="18">
        <f t="shared" si="43"/>
        <v>0</v>
      </c>
      <c r="G21" s="18">
        <f t="shared" si="43"/>
        <v>0</v>
      </c>
      <c r="H21" s="18">
        <f t="shared" si="43"/>
        <v>0</v>
      </c>
      <c r="I21" s="18">
        <f t="shared" si="43"/>
        <v>0</v>
      </c>
      <c r="J21" s="18">
        <f t="shared" si="43"/>
        <v>0</v>
      </c>
      <c r="K21" s="18">
        <f t="shared" ref="K21:BH21" si="44">K18-K20</f>
        <v>0</v>
      </c>
      <c r="L21" s="18">
        <f t="shared" si="44"/>
        <v>0</v>
      </c>
      <c r="M21" s="18">
        <f t="shared" si="44"/>
        <v>0</v>
      </c>
      <c r="N21" s="18">
        <f t="shared" si="44"/>
        <v>0</v>
      </c>
      <c r="O21" s="18">
        <f t="shared" si="44"/>
        <v>0</v>
      </c>
      <c r="P21" s="18">
        <f t="shared" si="44"/>
        <v>0</v>
      </c>
      <c r="Q21" s="18">
        <f t="shared" si="44"/>
        <v>0</v>
      </c>
      <c r="R21" s="18">
        <f t="shared" si="44"/>
        <v>0</v>
      </c>
      <c r="S21" s="18">
        <f t="shared" si="44"/>
        <v>0</v>
      </c>
      <c r="T21" s="18">
        <f t="shared" si="44"/>
        <v>0</v>
      </c>
      <c r="U21" s="18">
        <f t="shared" si="44"/>
        <v>0</v>
      </c>
      <c r="V21" s="18">
        <f t="shared" si="44"/>
        <v>0</v>
      </c>
      <c r="W21" s="18">
        <f t="shared" si="44"/>
        <v>0</v>
      </c>
      <c r="X21" s="18">
        <f t="shared" si="44"/>
        <v>0</v>
      </c>
      <c r="Y21" s="18">
        <f t="shared" si="44"/>
        <v>0</v>
      </c>
      <c r="Z21" s="18">
        <f t="shared" si="44"/>
        <v>0</v>
      </c>
      <c r="AA21" s="18">
        <f t="shared" si="44"/>
        <v>0</v>
      </c>
      <c r="AB21" s="18">
        <f t="shared" si="44"/>
        <v>0</v>
      </c>
      <c r="AC21" s="18">
        <f t="shared" si="44"/>
        <v>0</v>
      </c>
      <c r="AD21" s="18">
        <f t="shared" si="44"/>
        <v>0</v>
      </c>
      <c r="AE21" s="18">
        <f t="shared" si="44"/>
        <v>0</v>
      </c>
      <c r="AF21" s="18">
        <f t="shared" si="44"/>
        <v>0</v>
      </c>
      <c r="AG21" s="18">
        <f t="shared" si="44"/>
        <v>0</v>
      </c>
      <c r="AH21" s="18">
        <f t="shared" si="44"/>
        <v>0</v>
      </c>
      <c r="AI21" s="18">
        <f t="shared" si="44"/>
        <v>0</v>
      </c>
      <c r="AJ21" s="18">
        <f t="shared" si="44"/>
        <v>0</v>
      </c>
      <c r="AK21" s="18">
        <f t="shared" si="44"/>
        <v>0</v>
      </c>
      <c r="AL21" s="18">
        <f t="shared" si="44"/>
        <v>0</v>
      </c>
      <c r="AM21" s="18">
        <f>AM18-AM20</f>
        <v>-28.124950432819986</v>
      </c>
      <c r="AN21" s="18">
        <f t="shared" si="44"/>
        <v>-33.877234628780002</v>
      </c>
      <c r="AO21" s="18">
        <f t="shared" si="44"/>
        <v>-27.508659654629923</v>
      </c>
      <c r="AP21" s="18">
        <f t="shared" si="44"/>
        <v>-18.375191039969991</v>
      </c>
      <c r="AQ21" s="18">
        <f t="shared" si="44"/>
        <v>-11.489839140529966</v>
      </c>
      <c r="AR21" s="18">
        <f t="shared" si="44"/>
        <v>1.9749742915900015</v>
      </c>
      <c r="AS21" s="18">
        <f t="shared" si="44"/>
        <v>11.146230483320096</v>
      </c>
      <c r="AT21" s="18">
        <f t="shared" si="44"/>
        <v>-13.599763876909947</v>
      </c>
      <c r="AU21" s="18">
        <f t="shared" si="44"/>
        <v>-14.303031322850075</v>
      </c>
      <c r="AV21" s="18">
        <f t="shared" si="44"/>
        <v>-31.182201037080176</v>
      </c>
      <c r="AW21" s="18">
        <f t="shared" si="44"/>
        <v>-38.739248163830098</v>
      </c>
      <c r="AX21" s="22">
        <f t="shared" si="44"/>
        <v>-18.112681726440087</v>
      </c>
      <c r="AY21" s="18">
        <f t="shared" si="44"/>
        <v>-70.024347007380015</v>
      </c>
      <c r="AZ21" s="18">
        <f t="shared" si="44"/>
        <v>-79.206641490149991</v>
      </c>
      <c r="BA21" s="18">
        <f t="shared" si="44"/>
        <v>-76.291232975119954</v>
      </c>
      <c r="BB21" s="18">
        <f t="shared" si="44"/>
        <v>-70.046260149679995</v>
      </c>
      <c r="BC21" s="18">
        <f t="shared" si="44"/>
        <v>-62.756376452349969</v>
      </c>
      <c r="BD21" s="18">
        <f t="shared" si="44"/>
        <v>-65.09662624440989</v>
      </c>
      <c r="BE21" s="18">
        <f t="shared" si="44"/>
        <v>-50.860855266040062</v>
      </c>
      <c r="BF21" s="18">
        <f t="shared" si="44"/>
        <v>-42.247070087219981</v>
      </c>
      <c r="BG21" s="18">
        <f t="shared" si="44"/>
        <v>-34.117610491850201</v>
      </c>
      <c r="BH21" s="18">
        <f t="shared" si="44"/>
        <v>-26.052495241680163</v>
      </c>
      <c r="BI21" s="18">
        <f t="shared" ref="BI21:BU21" si="45">BI18-BI20</f>
        <v>-29.982900612679941</v>
      </c>
      <c r="BJ21" s="22">
        <f t="shared" si="45"/>
        <v>-65.271199492559845</v>
      </c>
      <c r="BK21" s="18">
        <f t="shared" si="45"/>
        <v>29.710070993709977</v>
      </c>
      <c r="BL21" s="18">
        <f t="shared" si="45"/>
        <v>4.2895180481000352</v>
      </c>
      <c r="BM21" s="18">
        <f t="shared" si="45"/>
        <v>7.656044045830015</v>
      </c>
      <c r="BN21" s="18">
        <f t="shared" si="45"/>
        <v>-8.2190226582500827</v>
      </c>
      <c r="BO21" s="18">
        <f t="shared" si="45"/>
        <v>-0.39820232509998732</v>
      </c>
      <c r="BP21" s="18">
        <f t="shared" si="45"/>
        <v>16.243547782730047</v>
      </c>
      <c r="BQ21" s="18">
        <f t="shared" si="45"/>
        <v>31.549116588830088</v>
      </c>
      <c r="BR21" s="18">
        <f t="shared" si="45"/>
        <v>1.8769401791801101</v>
      </c>
      <c r="BS21" s="18">
        <f t="shared" si="45"/>
        <v>10.082214100159945</v>
      </c>
      <c r="BT21" s="18">
        <f t="shared" si="45"/>
        <v>17.095845218980003</v>
      </c>
      <c r="BU21" s="18">
        <f t="shared" si="45"/>
        <v>5.6324117950800883</v>
      </c>
      <c r="BV21" s="22">
        <v>67.468680760799998</v>
      </c>
      <c r="BW21" s="18">
        <v>-24.824666752399978</v>
      </c>
      <c r="BX21" s="18">
        <v>-41.216952546599998</v>
      </c>
      <c r="BY21" s="18">
        <v>-33.782987962229981</v>
      </c>
      <c r="BZ21" s="18">
        <v>-44.554969010060063</v>
      </c>
      <c r="CA21" s="18">
        <v>-31.078361743849996</v>
      </c>
      <c r="CB21" s="31">
        <v>-8.8557742132798012</v>
      </c>
      <c r="CC21" s="31">
        <v>-9.6</v>
      </c>
      <c r="CD21" s="31">
        <f t="shared" ref="CD21:CI21" si="46">CD18-CD20</f>
        <v>3.0297948418699434</v>
      </c>
      <c r="CE21" s="31">
        <f t="shared" si="46"/>
        <v>13.26867807955</v>
      </c>
      <c r="CF21" s="31">
        <f t="shared" si="46"/>
        <v>3.1098744566400001</v>
      </c>
      <c r="CG21" s="31">
        <f t="shared" si="46"/>
        <v>14.891057982119719</v>
      </c>
      <c r="CH21" s="22">
        <f t="shared" si="46"/>
        <v>82.173296385690037</v>
      </c>
      <c r="CI21" s="31">
        <f t="shared" si="46"/>
        <v>-53.209024894390012</v>
      </c>
      <c r="CJ21" s="31">
        <f t="shared" ref="CJ21:CO21" si="47">CJ18-CJ20</f>
        <v>-68.834235092980066</v>
      </c>
      <c r="CK21" s="31">
        <f t="shared" si="47"/>
        <v>-75.935675717729964</v>
      </c>
      <c r="CL21" s="31">
        <f t="shared" si="47"/>
        <v>-98.918258587639912</v>
      </c>
      <c r="CM21" s="31">
        <f t="shared" si="47"/>
        <v>-98.343464527740139</v>
      </c>
      <c r="CN21" s="31">
        <f t="shared" si="47"/>
        <v>-93.473395211639968</v>
      </c>
      <c r="CO21" s="31">
        <f t="shared" si="47"/>
        <v>-113.05755034053004</v>
      </c>
      <c r="CP21" s="31">
        <f t="shared" ref="CP21:CU21" si="48">CP18-CP20</f>
        <v>-114.73979076122987</v>
      </c>
      <c r="CQ21" s="31">
        <f t="shared" si="48"/>
        <v>-117.90095981842001</v>
      </c>
      <c r="CR21" s="31">
        <f t="shared" si="48"/>
        <v>-144.99276171561996</v>
      </c>
      <c r="CS21" s="31">
        <f t="shared" si="48"/>
        <v>-146.87615597028002</v>
      </c>
      <c r="CT21" s="22">
        <f t="shared" si="48"/>
        <v>-92.617884852719953</v>
      </c>
      <c r="CU21" s="31">
        <f t="shared" si="48"/>
        <v>-42.056632673599978</v>
      </c>
      <c r="CV21" s="31">
        <f>CV18-CV20</f>
        <v>-81.342610080560007</v>
      </c>
      <c r="CW21" s="31">
        <f t="shared" ref="CW21:CZ21" si="49">CW18-CW20</f>
        <v>-21.493701643619943</v>
      </c>
      <c r="CX21" s="31">
        <f t="shared" si="49"/>
        <v>-45.427883887529902</v>
      </c>
      <c r="CY21" s="31">
        <f t="shared" si="49"/>
        <v>-48.869718815149895</v>
      </c>
      <c r="CZ21" s="31">
        <f t="shared" si="49"/>
        <v>-47.882456855530108</v>
      </c>
      <c r="DA21" s="31">
        <f t="shared" ref="DA21:DF21" si="50">DA18-DA20</f>
        <v>-67.185868350270084</v>
      </c>
      <c r="DB21" s="31">
        <f t="shared" si="50"/>
        <v>-73.646286086300051</v>
      </c>
      <c r="DC21" s="31">
        <f t="shared" si="50"/>
        <v>-82.267657173249972</v>
      </c>
      <c r="DD21" s="31">
        <f t="shared" si="50"/>
        <v>-113.23825510609004</v>
      </c>
      <c r="DE21" s="31">
        <f t="shared" si="50"/>
        <v>-118.4626615443899</v>
      </c>
      <c r="DF21" s="22">
        <f t="shared" si="50"/>
        <v>-62.749907601739778</v>
      </c>
      <c r="DG21" s="31">
        <f t="shared" ref="DG21:DX21" si="51">DG18-DG20</f>
        <v>225.62769307935005</v>
      </c>
      <c r="DH21" s="31">
        <f t="shared" si="51"/>
        <v>174.97315254981004</v>
      </c>
      <c r="DI21" s="31">
        <f t="shared" si="51"/>
        <v>168.54640310740001</v>
      </c>
      <c r="DJ21" s="31">
        <f t="shared" si="51"/>
        <v>81.545335464440086</v>
      </c>
      <c r="DK21" s="31">
        <f t="shared" si="51"/>
        <v>94.178157960859835</v>
      </c>
      <c r="DL21" s="31">
        <f t="shared" si="51"/>
        <v>87.696495644139986</v>
      </c>
      <c r="DM21" s="31">
        <f t="shared" si="51"/>
        <v>51.861092363589933</v>
      </c>
      <c r="DN21" s="31">
        <f t="shared" si="51"/>
        <v>34.681164855939869</v>
      </c>
      <c r="DO21" s="31">
        <f t="shared" si="51"/>
        <v>22.754057495029883</v>
      </c>
      <c r="DP21" s="31">
        <f t="shared" si="51"/>
        <v>-12.344837870889933</v>
      </c>
      <c r="DQ21" s="31">
        <f t="shared" si="51"/>
        <v>-27.672807021290282</v>
      </c>
      <c r="DR21" s="22">
        <f>DR18-DR20</f>
        <v>32.229901471449466</v>
      </c>
      <c r="DS21" s="31">
        <f t="shared" si="51"/>
        <v>89.330530974910062</v>
      </c>
      <c r="DT21" s="31">
        <f t="shared" si="51"/>
        <v>24.332366741149997</v>
      </c>
      <c r="DU21" s="31">
        <f t="shared" si="51"/>
        <v>11.017803368429895</v>
      </c>
      <c r="DV21" s="31">
        <f t="shared" si="51"/>
        <v>6.4566453988999228</v>
      </c>
      <c r="DW21" s="31">
        <f t="shared" si="51"/>
        <v>53.245291617959992</v>
      </c>
      <c r="DX21" s="31">
        <f t="shared" si="51"/>
        <v>47.48879063003983</v>
      </c>
    </row>
    <row r="22" spans="1:128" ht="14.1" x14ac:dyDescent="0.15">
      <c r="A22" s="11"/>
      <c r="B22" s="13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27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27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27"/>
      <c r="BW22" s="15"/>
      <c r="BX22" s="15"/>
      <c r="BY22" s="15"/>
      <c r="BZ22" s="15"/>
      <c r="CA22" s="15"/>
      <c r="CB22" s="37"/>
      <c r="CC22" s="37"/>
      <c r="CD22" s="37"/>
      <c r="CE22" s="37"/>
      <c r="CF22" s="37"/>
      <c r="CG22" s="37"/>
      <c r="CH22" s="2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2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2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27"/>
      <c r="DS22" s="37"/>
      <c r="DT22" s="37"/>
      <c r="DU22" s="37"/>
      <c r="DV22" s="37"/>
      <c r="DW22" s="37"/>
      <c r="DX22" s="37"/>
    </row>
    <row r="23" spans="1:128" x14ac:dyDescent="0.25">
      <c r="A23" s="4">
        <v>4</v>
      </c>
      <c r="B23" s="5" t="s">
        <v>22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21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27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27"/>
      <c r="BW23" s="6"/>
      <c r="BX23" s="6"/>
      <c r="BY23" s="6"/>
      <c r="BZ23" s="6"/>
      <c r="CA23" s="6"/>
      <c r="CB23" s="34"/>
      <c r="CC23" s="34"/>
      <c r="CD23" s="34"/>
      <c r="CE23" s="34"/>
      <c r="CF23" s="34"/>
      <c r="CG23" s="34"/>
      <c r="CH23" s="27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27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27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27"/>
      <c r="DS23" s="34"/>
      <c r="DT23" s="34"/>
      <c r="DU23" s="34"/>
      <c r="DV23" s="34"/>
      <c r="DW23" s="34"/>
      <c r="DX23" s="34"/>
    </row>
    <row r="24" spans="1:128" x14ac:dyDescent="0.25">
      <c r="A24" s="4" t="s">
        <v>23</v>
      </c>
      <c r="B24" s="8" t="s">
        <v>4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>
        <v>11.5972467527</v>
      </c>
      <c r="AN24" s="18">
        <v>30.327408745909999</v>
      </c>
      <c r="AO24" s="18">
        <f>квартал!G24</f>
        <v>46.581693183949994</v>
      </c>
      <c r="AP24" s="18">
        <v>66.395021145429993</v>
      </c>
      <c r="AQ24" s="18">
        <v>80.957770873139992</v>
      </c>
      <c r="AR24" s="18">
        <f>квартал!H24</f>
        <v>96.757754962179988</v>
      </c>
      <c r="AS24" s="18">
        <v>116.09126590596</v>
      </c>
      <c r="AT24" s="18">
        <v>130.60188129271</v>
      </c>
      <c r="AU24" s="18">
        <f>квартал!I24</f>
        <v>142.70482311863</v>
      </c>
      <c r="AV24" s="18">
        <v>157.64766192229999</v>
      </c>
      <c r="AW24" s="18">
        <v>165.88014191707001</v>
      </c>
      <c r="AX24" s="22">
        <f>квартал!J24</f>
        <v>569.82549305689997</v>
      </c>
      <c r="AY24" s="18">
        <v>-43.201043134260004</v>
      </c>
      <c r="AZ24" s="18">
        <v>-29.219931619770001</v>
      </c>
      <c r="BA24" s="18">
        <f>квартал!K24</f>
        <v>-15.250587568069999</v>
      </c>
      <c r="BB24" s="18">
        <v>2.9017294011100003</v>
      </c>
      <c r="BC24" s="18">
        <v>17.558394227810002</v>
      </c>
      <c r="BD24" s="18">
        <f>квартал!L24</f>
        <v>33.652878215480001</v>
      </c>
      <c r="BE24" s="18">
        <v>55.611877537779996</v>
      </c>
      <c r="BF24" s="18">
        <v>68.708078173739992</v>
      </c>
      <c r="BG24" s="18">
        <f>квартал!M24</f>
        <v>80.526868317630004</v>
      </c>
      <c r="BH24" s="18">
        <v>101.81209629778</v>
      </c>
      <c r="BI24" s="18">
        <v>108.33006720565</v>
      </c>
      <c r="BJ24" s="22">
        <v>541.28218107222995</v>
      </c>
      <c r="BK24" s="18">
        <v>11.11390606584</v>
      </c>
      <c r="BL24" s="18">
        <v>27.897986804769999</v>
      </c>
      <c r="BM24" s="18">
        <v>44.939703944009999</v>
      </c>
      <c r="BN24" s="18">
        <v>64.828633029489993</v>
      </c>
      <c r="BO24" s="18">
        <v>78.928956719750005</v>
      </c>
      <c r="BP24" s="18">
        <v>95.301640187320004</v>
      </c>
      <c r="BQ24" s="18">
        <v>116.87379322241</v>
      </c>
      <c r="BR24" s="18">
        <v>131.93535617608001</v>
      </c>
      <c r="BS24" s="18">
        <v>146.44617809188</v>
      </c>
      <c r="BT24" s="18">
        <v>162.30082889686</v>
      </c>
      <c r="BU24" s="18">
        <v>171.83482437948999</v>
      </c>
      <c r="BV24" s="22">
        <v>616.41448793529003</v>
      </c>
      <c r="BW24" s="18">
        <v>9.2118472001200011</v>
      </c>
      <c r="BX24" s="18">
        <v>33.026264146259997</v>
      </c>
      <c r="BY24" s="18">
        <v>56.524171623059999</v>
      </c>
      <c r="BZ24" s="18">
        <v>82.538366730950003</v>
      </c>
      <c r="CA24" s="18">
        <v>108.64475603942</v>
      </c>
      <c r="CB24" s="31">
        <v>135.67046519674</v>
      </c>
      <c r="CC24" s="31">
        <v>164.5</v>
      </c>
      <c r="CD24" s="31">
        <v>190.63720098729002</v>
      </c>
      <c r="CE24" s="31">
        <v>216.26535484615999</v>
      </c>
      <c r="CF24" s="31">
        <v>239.88038651133999</v>
      </c>
      <c r="CG24" s="31">
        <v>261.40890542417998</v>
      </c>
      <c r="CH24" s="22">
        <v>691.82527744291008</v>
      </c>
      <c r="CI24" s="31">
        <v>16.589153777579998</v>
      </c>
      <c r="CJ24" s="31">
        <v>48.395878237399998</v>
      </c>
      <c r="CK24" s="31">
        <v>79.676150694249998</v>
      </c>
      <c r="CL24" s="31">
        <v>111.11003391289</v>
      </c>
      <c r="CM24" s="31">
        <v>139.50625073836</v>
      </c>
      <c r="CN24" s="31">
        <v>169.12803990764002</v>
      </c>
      <c r="CO24" s="31">
        <v>201.90390172873001</v>
      </c>
      <c r="CP24" s="31">
        <v>234.70210959467002</v>
      </c>
      <c r="CQ24" s="31">
        <v>261.18927084729</v>
      </c>
      <c r="CR24" s="31">
        <v>286.52588861028005</v>
      </c>
      <c r="CS24" s="31">
        <v>309.31124561892</v>
      </c>
      <c r="CT24" s="22">
        <v>735.24001552658001</v>
      </c>
      <c r="CU24" s="31">
        <v>17.794411783729998</v>
      </c>
      <c r="CV24" s="31">
        <v>53.422051037069998</v>
      </c>
      <c r="CW24" s="31">
        <v>84.044327219249993</v>
      </c>
      <c r="CX24" s="31">
        <v>119.61070018907</v>
      </c>
      <c r="CY24" s="31">
        <v>154.30297572184</v>
      </c>
      <c r="CZ24" s="31">
        <v>186.36794668809</v>
      </c>
      <c r="DA24" s="31">
        <v>225.16248321248</v>
      </c>
      <c r="DB24" s="31">
        <v>259.94514794912999</v>
      </c>
      <c r="DC24" s="31">
        <v>293.25376563007001</v>
      </c>
      <c r="DD24" s="31">
        <v>325.93294846484002</v>
      </c>
      <c r="DE24" s="31">
        <v>352.26549635483002</v>
      </c>
      <c r="DF24" s="22">
        <v>770.61852871463998</v>
      </c>
      <c r="DG24" s="31">
        <v>25.580519996370001</v>
      </c>
      <c r="DH24" s="31">
        <v>68.390161141020002</v>
      </c>
      <c r="DI24" s="31">
        <v>112.6349515</v>
      </c>
      <c r="DJ24" s="31">
        <v>160.24418961507999</v>
      </c>
      <c r="DK24" s="31">
        <v>196.38333607526002</v>
      </c>
      <c r="DL24" s="31">
        <v>237.61275595168999</v>
      </c>
      <c r="DM24" s="31">
        <v>280.0045042804</v>
      </c>
      <c r="DN24" s="31">
        <v>319.63812235609998</v>
      </c>
      <c r="DO24" s="31">
        <v>355.30610174996002</v>
      </c>
      <c r="DP24" s="31">
        <v>390.31489081543998</v>
      </c>
      <c r="DQ24" s="31">
        <v>453.45144456357002</v>
      </c>
      <c r="DR24" s="22">
        <v>551.33263690009994</v>
      </c>
      <c r="DS24" s="31">
        <v>131.94045419961</v>
      </c>
      <c r="DT24" s="31">
        <v>312.88188708805001</v>
      </c>
      <c r="DU24" s="31">
        <v>395.21323278747997</v>
      </c>
      <c r="DV24" s="31">
        <v>471.08663313206</v>
      </c>
      <c r="DW24" s="31">
        <v>584.2368451374499</v>
      </c>
      <c r="DX24" s="31">
        <v>657.93281883668999</v>
      </c>
    </row>
    <row r="25" spans="1:128" x14ac:dyDescent="0.25">
      <c r="A25" s="11" t="s">
        <v>24</v>
      </c>
      <c r="B25" s="12" t="s">
        <v>6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>
        <v>10.83480063613</v>
      </c>
      <c r="AN25" s="19">
        <v>32.206057362540001</v>
      </c>
      <c r="AO25" s="19">
        <f>квартал!G25</f>
        <v>54.38930208176</v>
      </c>
      <c r="AP25" s="19">
        <v>75.568604891950002</v>
      </c>
      <c r="AQ25" s="19">
        <v>95.237581104660009</v>
      </c>
      <c r="AR25" s="19">
        <f>квартал!H25</f>
        <v>116.8897226758</v>
      </c>
      <c r="AS25" s="19">
        <v>138.27188806289001</v>
      </c>
      <c r="AT25" s="19">
        <v>156.51999545021999</v>
      </c>
      <c r="AU25" s="19">
        <f>квартал!I25</f>
        <v>174.3545027529</v>
      </c>
      <c r="AV25" s="19">
        <v>190.63775781545002</v>
      </c>
      <c r="AW25" s="19">
        <v>204.73106653241001</v>
      </c>
      <c r="AX25" s="25">
        <f>квартал!J25</f>
        <v>508.51851258911</v>
      </c>
      <c r="AY25" s="19">
        <v>12.408443932600001</v>
      </c>
      <c r="AZ25" s="19">
        <v>34.019722982299996</v>
      </c>
      <c r="BA25" s="19">
        <f>квартал!K25</f>
        <v>54.896767831660007</v>
      </c>
      <c r="BB25" s="19">
        <v>75.857127587460013</v>
      </c>
      <c r="BC25" s="19">
        <v>95.507465496350008</v>
      </c>
      <c r="BD25" s="19">
        <f>квартал!L25</f>
        <v>118.00031385791</v>
      </c>
      <c r="BE25" s="19">
        <v>140.00981297513002</v>
      </c>
      <c r="BF25" s="19">
        <v>159.97188296805999</v>
      </c>
      <c r="BG25" s="19">
        <f>квартал!M25</f>
        <v>180.27872591706</v>
      </c>
      <c r="BH25" s="19">
        <v>198.51901529935998</v>
      </c>
      <c r="BI25" s="19">
        <v>215.61332598279</v>
      </c>
      <c r="BJ25" s="25">
        <v>531.11781862815997</v>
      </c>
      <c r="BK25" s="19">
        <v>13.611998634760001</v>
      </c>
      <c r="BL25" s="19">
        <v>37.398109516689999</v>
      </c>
      <c r="BM25" s="19">
        <v>61.423409540900003</v>
      </c>
      <c r="BN25" s="19">
        <v>85.267689987979992</v>
      </c>
      <c r="BO25" s="19">
        <v>108.08759869214001</v>
      </c>
      <c r="BP25" s="19">
        <v>134.18584607167</v>
      </c>
      <c r="BQ25" s="19">
        <v>158.18958142425001</v>
      </c>
      <c r="BR25" s="19">
        <v>180.55937042923998</v>
      </c>
      <c r="BS25" s="19">
        <v>202.81377356473001</v>
      </c>
      <c r="BT25" s="19">
        <v>222.32452414225</v>
      </c>
      <c r="BU25" s="19">
        <v>241.18577187877</v>
      </c>
      <c r="BV25" s="25">
        <v>559.72473800871001</v>
      </c>
      <c r="BW25" s="19">
        <v>13.774326952319999</v>
      </c>
      <c r="BX25" s="19">
        <v>41.367085272839994</v>
      </c>
      <c r="BY25" s="19">
        <v>70.007415588130002</v>
      </c>
      <c r="BZ25" s="19">
        <v>66.455370722289999</v>
      </c>
      <c r="CA25" s="19">
        <v>125.92013534007</v>
      </c>
      <c r="CB25" s="35">
        <v>156.69520285277</v>
      </c>
      <c r="CC25" s="35">
        <v>185.3</v>
      </c>
      <c r="CD25" s="35">
        <v>212.76972353681001</v>
      </c>
      <c r="CE25" s="35">
        <v>239.49033325830999</v>
      </c>
      <c r="CF25" s="35">
        <v>263.92810733561998</v>
      </c>
      <c r="CG25" s="35">
        <v>288.44852100140997</v>
      </c>
      <c r="CH25" s="25">
        <v>583.06149333611995</v>
      </c>
      <c r="CI25" s="35">
        <v>18.925438244520002</v>
      </c>
      <c r="CJ25" s="35">
        <v>51.33903630388</v>
      </c>
      <c r="CK25" s="35">
        <v>84.982919042229994</v>
      </c>
      <c r="CL25" s="35">
        <v>117.11865823585001</v>
      </c>
      <c r="CM25" s="35">
        <v>148.77812895446999</v>
      </c>
      <c r="CN25" s="35">
        <v>182.97544117287001</v>
      </c>
      <c r="CO25" s="35">
        <v>216.24173507748</v>
      </c>
      <c r="CP25" s="35">
        <v>247.86300474082</v>
      </c>
      <c r="CQ25" s="35">
        <v>276.87296615687001</v>
      </c>
      <c r="CR25" s="35">
        <v>304.45172996647</v>
      </c>
      <c r="CS25" s="35">
        <v>332.03013206838</v>
      </c>
      <c r="CT25" s="25">
        <v>651.60473897833992</v>
      </c>
      <c r="CU25" s="35">
        <v>20.382166096150002</v>
      </c>
      <c r="CV25" s="35">
        <v>57.134172801300004</v>
      </c>
      <c r="CW25" s="35">
        <v>93.361806362500005</v>
      </c>
      <c r="CX25" s="35">
        <v>132.74552187232999</v>
      </c>
      <c r="CY25" s="35">
        <v>169.44838642604</v>
      </c>
      <c r="CZ25" s="35">
        <v>208.38093300209999</v>
      </c>
      <c r="DA25" s="35">
        <v>247.55269404105999</v>
      </c>
      <c r="DB25" s="35">
        <v>284.25952401984995</v>
      </c>
      <c r="DC25" s="35">
        <v>319.60824097719001</v>
      </c>
      <c r="DD25" s="35">
        <v>353.07907102092997</v>
      </c>
      <c r="DE25" s="35">
        <v>386.14715850148997</v>
      </c>
      <c r="DF25" s="25">
        <v>714.70522590849998</v>
      </c>
      <c r="DG25" s="35">
        <v>25.372982167819998</v>
      </c>
      <c r="DH25" s="35">
        <v>70.836689585740004</v>
      </c>
      <c r="DI25" s="35">
        <v>117.28255984339</v>
      </c>
      <c r="DJ25" s="35">
        <v>160.50824148060002</v>
      </c>
      <c r="DK25" s="35">
        <v>197.59509430681001</v>
      </c>
      <c r="DL25" s="35">
        <v>239.35652871616</v>
      </c>
      <c r="DM25" s="35">
        <v>278.77845530453999</v>
      </c>
      <c r="DN25" s="35">
        <v>317.23013371650001</v>
      </c>
      <c r="DO25" s="35">
        <v>355.80077939077</v>
      </c>
      <c r="DP25" s="35">
        <v>392.86619172778995</v>
      </c>
      <c r="DQ25" s="35">
        <v>428.78940076961999</v>
      </c>
      <c r="DR25" s="25">
        <v>480.08840418519003</v>
      </c>
      <c r="DS25" s="35">
        <v>26.676893232220003</v>
      </c>
      <c r="DT25" s="35">
        <v>88.082524520119989</v>
      </c>
      <c r="DU25" s="35">
        <v>153.91973669642002</v>
      </c>
      <c r="DV25" s="35">
        <v>226.29315764569</v>
      </c>
      <c r="DW25" s="35">
        <v>284.46138093074001</v>
      </c>
      <c r="DX25" s="35">
        <v>352.11573960205999</v>
      </c>
    </row>
    <row r="26" spans="1:128" x14ac:dyDescent="0.25">
      <c r="A26" s="4" t="s">
        <v>25</v>
      </c>
      <c r="B26" s="8" t="s">
        <v>8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>
        <v>8.3190252762700005</v>
      </c>
      <c r="AN26" s="18">
        <v>18.81026073096</v>
      </c>
      <c r="AO26" s="18">
        <f>квартал!G26</f>
        <v>30.555594731380001</v>
      </c>
      <c r="AP26" s="18">
        <v>43.479093424250003</v>
      </c>
      <c r="AQ26" s="18">
        <v>54.566455132830001</v>
      </c>
      <c r="AR26" s="18">
        <f>квартал!H26</f>
        <v>66.999165389430004</v>
      </c>
      <c r="AS26" s="18">
        <v>79.674262487380005</v>
      </c>
      <c r="AT26" s="18">
        <v>91.536710776440003</v>
      </c>
      <c r="AU26" s="18">
        <f>квартал!I26</f>
        <v>104.55278024599001</v>
      </c>
      <c r="AV26" s="18">
        <v>118.12656890514</v>
      </c>
      <c r="AW26" s="18">
        <v>129.97563888113001</v>
      </c>
      <c r="AX26" s="22">
        <f>квартал!J26</f>
        <v>546.18486256491997</v>
      </c>
      <c r="AY26" s="18">
        <v>7.8889655427399994</v>
      </c>
      <c r="AZ26" s="18">
        <v>18.970733349589999</v>
      </c>
      <c r="BA26" s="18">
        <f>квартал!K26</f>
        <v>32.536563954279998</v>
      </c>
      <c r="BB26" s="18">
        <v>46.511205875790004</v>
      </c>
      <c r="BC26" s="18">
        <v>58.356723160960001</v>
      </c>
      <c r="BD26" s="18">
        <f>квартал!L26</f>
        <v>72.414749111139997</v>
      </c>
      <c r="BE26" s="18">
        <v>87.166024376780001</v>
      </c>
      <c r="BF26" s="18">
        <v>102.97069550616</v>
      </c>
      <c r="BG26" s="18">
        <f>квартал!M26</f>
        <v>120.36923526622</v>
      </c>
      <c r="BH26" s="18">
        <v>138.20599644727</v>
      </c>
      <c r="BI26" s="18">
        <v>155.84562419373</v>
      </c>
      <c r="BJ26" s="22">
        <v>612.14080744626006</v>
      </c>
      <c r="BK26" s="18">
        <v>10.094853225990001</v>
      </c>
      <c r="BL26" s="18">
        <v>25.418849473159998</v>
      </c>
      <c r="BM26" s="18">
        <v>45.155983866089997</v>
      </c>
      <c r="BN26" s="18">
        <v>64.045304371849994</v>
      </c>
      <c r="BO26" s="18">
        <v>81.098135602559992</v>
      </c>
      <c r="BP26" s="18">
        <v>99.558227071030004</v>
      </c>
      <c r="BQ26" s="18">
        <v>117.69584155603999</v>
      </c>
      <c r="BR26" s="18">
        <v>136.74096320628999</v>
      </c>
      <c r="BS26" s="18">
        <v>156.47460080389001</v>
      </c>
      <c r="BT26" s="18">
        <v>176.0232839178</v>
      </c>
      <c r="BU26" s="18">
        <v>197.19720992683</v>
      </c>
      <c r="BV26" s="22">
        <v>664.89751166610995</v>
      </c>
      <c r="BW26" s="18">
        <v>12.011708218319999</v>
      </c>
      <c r="BX26" s="18">
        <v>29.177953012020001</v>
      </c>
      <c r="BY26" s="18">
        <v>50.147791218969999</v>
      </c>
      <c r="BZ26" s="18">
        <v>70.711031080669997</v>
      </c>
      <c r="CA26" s="18">
        <v>90.164635566369995</v>
      </c>
      <c r="CB26" s="31">
        <v>111.13174996106</v>
      </c>
      <c r="CC26" s="31">
        <v>131.69999999999999</v>
      </c>
      <c r="CD26" s="31">
        <v>154.32932476332002</v>
      </c>
      <c r="CE26" s="31">
        <v>176.90014624385</v>
      </c>
      <c r="CF26" s="31">
        <v>201.22232713019</v>
      </c>
      <c r="CG26" s="31">
        <v>225.90414003964003</v>
      </c>
      <c r="CH26" s="22">
        <v>670.80821802819992</v>
      </c>
      <c r="CI26" s="31">
        <v>15.032551422159999</v>
      </c>
      <c r="CJ26" s="31">
        <v>35.338256580360003</v>
      </c>
      <c r="CK26" s="31">
        <v>59.079850951160005</v>
      </c>
      <c r="CL26" s="31">
        <v>85.285451783949995</v>
      </c>
      <c r="CM26" s="31">
        <v>108.86004222253999</v>
      </c>
      <c r="CN26" s="31">
        <v>132.23756462144999</v>
      </c>
      <c r="CO26" s="31">
        <v>156.85500080435</v>
      </c>
      <c r="CP26" s="31">
        <v>181.09695965892001</v>
      </c>
      <c r="CQ26" s="31">
        <v>204.53710493207998</v>
      </c>
      <c r="CR26" s="31">
        <v>231.06505952007998</v>
      </c>
      <c r="CS26" s="31">
        <v>258.92580334170998</v>
      </c>
      <c r="CT26" s="22">
        <v>702.24281545343001</v>
      </c>
      <c r="CU26" s="31">
        <v>15.7508944467</v>
      </c>
      <c r="CV26" s="31">
        <v>42.049856410629999</v>
      </c>
      <c r="CW26" s="31">
        <v>69.005074959710001</v>
      </c>
      <c r="CX26" s="31">
        <v>99.100560507309993</v>
      </c>
      <c r="CY26" s="31">
        <v>124.69636120653</v>
      </c>
      <c r="CZ26" s="31">
        <v>150.16967995175</v>
      </c>
      <c r="DA26" s="31">
        <v>179.33899670917</v>
      </c>
      <c r="DB26" s="31">
        <v>209.26030719351999</v>
      </c>
      <c r="DC26" s="31">
        <v>238.11222943470003</v>
      </c>
      <c r="DD26" s="31">
        <v>270.57048722234998</v>
      </c>
      <c r="DE26" s="31">
        <v>303.40879099181001</v>
      </c>
      <c r="DF26" s="22">
        <v>738.10397292006007</v>
      </c>
      <c r="DG26" s="31">
        <v>21.717598633929999</v>
      </c>
      <c r="DH26" s="31">
        <v>56.497129500569997</v>
      </c>
      <c r="DI26" s="31">
        <v>96.865020596869996</v>
      </c>
      <c r="DJ26" s="31">
        <v>154.31026512934</v>
      </c>
      <c r="DK26" s="31">
        <v>198.09850667795001</v>
      </c>
      <c r="DL26" s="31">
        <v>243.64003039650001</v>
      </c>
      <c r="DM26" s="31">
        <v>296.54188481538</v>
      </c>
      <c r="DN26" s="31">
        <v>346.13566742012</v>
      </c>
      <c r="DO26" s="31">
        <v>395.77561401186</v>
      </c>
      <c r="DP26" s="31">
        <v>452.74194974641</v>
      </c>
      <c r="DQ26" s="31">
        <v>525.93126303198994</v>
      </c>
      <c r="DR26" s="22">
        <v>686.69353070734996</v>
      </c>
      <c r="DS26" s="31">
        <v>68.881281419610005</v>
      </c>
      <c r="DT26" s="31">
        <v>183.65134933873998</v>
      </c>
      <c r="DU26" s="31">
        <v>301.08092938412</v>
      </c>
      <c r="DV26" s="31">
        <v>406.88116915052001</v>
      </c>
      <c r="DW26" s="31">
        <v>488.15533697072999</v>
      </c>
      <c r="DX26" s="31">
        <v>579.98168531567001</v>
      </c>
    </row>
    <row r="27" spans="1:128" x14ac:dyDescent="0.25">
      <c r="A27" s="4" t="s">
        <v>26</v>
      </c>
      <c r="B27" s="8" t="s">
        <v>10</v>
      </c>
      <c r="C27" s="18">
        <f>C24-C26</f>
        <v>0</v>
      </c>
      <c r="D27" s="18">
        <f t="shared" ref="D27:J27" si="52">D24-D26</f>
        <v>0</v>
      </c>
      <c r="E27" s="18">
        <f t="shared" si="52"/>
        <v>0</v>
      </c>
      <c r="F27" s="18">
        <f t="shared" si="52"/>
        <v>0</v>
      </c>
      <c r="G27" s="18">
        <f t="shared" si="52"/>
        <v>0</v>
      </c>
      <c r="H27" s="18">
        <f t="shared" si="52"/>
        <v>0</v>
      </c>
      <c r="I27" s="18">
        <f t="shared" si="52"/>
        <v>0</v>
      </c>
      <c r="J27" s="18">
        <f t="shared" si="52"/>
        <v>0</v>
      </c>
      <c r="K27" s="18">
        <f t="shared" ref="K27:BH27" si="53">K24-K26</f>
        <v>0</v>
      </c>
      <c r="L27" s="18">
        <f t="shared" si="53"/>
        <v>0</v>
      </c>
      <c r="M27" s="18">
        <f t="shared" si="53"/>
        <v>0</v>
      </c>
      <c r="N27" s="18">
        <f t="shared" si="53"/>
        <v>0</v>
      </c>
      <c r="O27" s="18">
        <f t="shared" si="53"/>
        <v>0</v>
      </c>
      <c r="P27" s="18">
        <f t="shared" si="53"/>
        <v>0</v>
      </c>
      <c r="Q27" s="18">
        <f t="shared" si="53"/>
        <v>0</v>
      </c>
      <c r="R27" s="18">
        <f t="shared" si="53"/>
        <v>0</v>
      </c>
      <c r="S27" s="18">
        <f t="shared" si="53"/>
        <v>0</v>
      </c>
      <c r="T27" s="18">
        <f t="shared" si="53"/>
        <v>0</v>
      </c>
      <c r="U27" s="18">
        <f t="shared" si="53"/>
        <v>0</v>
      </c>
      <c r="V27" s="18">
        <f t="shared" si="53"/>
        <v>0</v>
      </c>
      <c r="W27" s="18">
        <f t="shared" si="53"/>
        <v>0</v>
      </c>
      <c r="X27" s="18">
        <f t="shared" si="53"/>
        <v>0</v>
      </c>
      <c r="Y27" s="18">
        <f t="shared" si="53"/>
        <v>0</v>
      </c>
      <c r="Z27" s="18">
        <f t="shared" si="53"/>
        <v>0</v>
      </c>
      <c r="AA27" s="18">
        <f t="shared" si="53"/>
        <v>0</v>
      </c>
      <c r="AB27" s="18">
        <f t="shared" si="53"/>
        <v>0</v>
      </c>
      <c r="AC27" s="18">
        <f t="shared" si="53"/>
        <v>0</v>
      </c>
      <c r="AD27" s="18">
        <f t="shared" si="53"/>
        <v>0</v>
      </c>
      <c r="AE27" s="18">
        <f t="shared" si="53"/>
        <v>0</v>
      </c>
      <c r="AF27" s="18">
        <f t="shared" si="53"/>
        <v>0</v>
      </c>
      <c r="AG27" s="18">
        <f t="shared" si="53"/>
        <v>0</v>
      </c>
      <c r="AH27" s="18">
        <f t="shared" si="53"/>
        <v>0</v>
      </c>
      <c r="AI27" s="18">
        <f t="shared" si="53"/>
        <v>0</v>
      </c>
      <c r="AJ27" s="18">
        <f t="shared" si="53"/>
        <v>0</v>
      </c>
      <c r="AK27" s="18">
        <f t="shared" si="53"/>
        <v>0</v>
      </c>
      <c r="AL27" s="18">
        <f t="shared" si="53"/>
        <v>0</v>
      </c>
      <c r="AM27" s="18">
        <f>AM24-AM26</f>
        <v>3.2782214764299997</v>
      </c>
      <c r="AN27" s="18">
        <f t="shared" si="53"/>
        <v>11.517148014949999</v>
      </c>
      <c r="AO27" s="18">
        <f t="shared" si="53"/>
        <v>16.026098452569993</v>
      </c>
      <c r="AP27" s="18">
        <f t="shared" si="53"/>
        <v>22.91592772117999</v>
      </c>
      <c r="AQ27" s="18">
        <f t="shared" si="53"/>
        <v>26.391315740309992</v>
      </c>
      <c r="AR27" s="18">
        <f t="shared" si="53"/>
        <v>29.758589572749983</v>
      </c>
      <c r="AS27" s="18">
        <f t="shared" si="53"/>
        <v>36.417003418579995</v>
      </c>
      <c r="AT27" s="18">
        <f t="shared" si="53"/>
        <v>39.065170516270001</v>
      </c>
      <c r="AU27" s="18">
        <f t="shared" si="53"/>
        <v>38.152042872639996</v>
      </c>
      <c r="AV27" s="18">
        <f t="shared" si="53"/>
        <v>39.521093017159984</v>
      </c>
      <c r="AW27" s="18">
        <f t="shared" si="53"/>
        <v>35.904503035939996</v>
      </c>
      <c r="AX27" s="22">
        <f t="shared" si="53"/>
        <v>23.640630491980005</v>
      </c>
      <c r="AY27" s="18">
        <f t="shared" si="53"/>
        <v>-51.090008677</v>
      </c>
      <c r="AZ27" s="18">
        <f t="shared" si="53"/>
        <v>-48.19066496936</v>
      </c>
      <c r="BA27" s="18">
        <f t="shared" si="53"/>
        <v>-47.787151522350001</v>
      </c>
      <c r="BB27" s="18">
        <f t="shared" si="53"/>
        <v>-43.609476474680001</v>
      </c>
      <c r="BC27" s="18">
        <f t="shared" si="53"/>
        <v>-40.798328933150003</v>
      </c>
      <c r="BD27" s="18">
        <f t="shared" si="53"/>
        <v>-38.761870895659996</v>
      </c>
      <c r="BE27" s="18">
        <f t="shared" si="53"/>
        <v>-31.554146839000005</v>
      </c>
      <c r="BF27" s="18">
        <f t="shared" si="53"/>
        <v>-34.262617332420007</v>
      </c>
      <c r="BG27" s="18">
        <f t="shared" si="53"/>
        <v>-39.842366948589998</v>
      </c>
      <c r="BH27" s="18">
        <f t="shared" si="53"/>
        <v>-36.393900149489994</v>
      </c>
      <c r="BI27" s="18">
        <f t="shared" ref="BI27:BU27" si="54">BI24-BI26</f>
        <v>-47.515556988080007</v>
      </c>
      <c r="BJ27" s="22">
        <f t="shared" si="54"/>
        <v>-70.858626374030109</v>
      </c>
      <c r="BK27" s="18">
        <f t="shared" si="54"/>
        <v>1.0190528398499996</v>
      </c>
      <c r="BL27" s="18">
        <f t="shared" si="54"/>
        <v>2.4791373316100014</v>
      </c>
      <c r="BM27" s="18">
        <f t="shared" si="54"/>
        <v>-0.21627992207999824</v>
      </c>
      <c r="BN27" s="18">
        <f t="shared" si="54"/>
        <v>0.78332865763999848</v>
      </c>
      <c r="BO27" s="18">
        <f t="shared" si="54"/>
        <v>-2.1691788828099874</v>
      </c>
      <c r="BP27" s="18">
        <f t="shared" si="54"/>
        <v>-4.2565868837099998</v>
      </c>
      <c r="BQ27" s="18">
        <f t="shared" si="54"/>
        <v>-0.82204833362999352</v>
      </c>
      <c r="BR27" s="18">
        <f t="shared" si="54"/>
        <v>-4.805607030209984</v>
      </c>
      <c r="BS27" s="18">
        <f t="shared" si="54"/>
        <v>-10.028422712010013</v>
      </c>
      <c r="BT27" s="18">
        <f t="shared" si="54"/>
        <v>-13.722455020940004</v>
      </c>
      <c r="BU27" s="18">
        <f t="shared" si="54"/>
        <v>-25.362385547340011</v>
      </c>
      <c r="BV27" s="22">
        <v>-48.483023730819923</v>
      </c>
      <c r="BW27" s="18">
        <v>-2.7998610181999979</v>
      </c>
      <c r="BX27" s="18">
        <v>3.8483111342399958</v>
      </c>
      <c r="BY27" s="18">
        <v>6.3763804040899998</v>
      </c>
      <c r="BZ27" s="18">
        <v>11.827335650280006</v>
      </c>
      <c r="CA27" s="18">
        <v>18.480120473050007</v>
      </c>
      <c r="CB27" s="31">
        <v>24.538715235680002</v>
      </c>
      <c r="CC27" s="31">
        <v>32.799999999999997</v>
      </c>
      <c r="CD27" s="31">
        <f t="shared" ref="CD27:CI27" si="55">CD24-CD26</f>
        <v>36.307876223969998</v>
      </c>
      <c r="CE27" s="31">
        <f t="shared" si="55"/>
        <v>39.365208602309991</v>
      </c>
      <c r="CF27" s="31">
        <f t="shared" si="55"/>
        <v>38.658059381149997</v>
      </c>
      <c r="CG27" s="31">
        <f t="shared" si="55"/>
        <v>35.504765384539951</v>
      </c>
      <c r="CH27" s="22">
        <f>CH24-CH26</f>
        <v>21.017059414710161</v>
      </c>
      <c r="CI27" s="31">
        <f t="shared" si="55"/>
        <v>1.556602355419999</v>
      </c>
      <c r="CJ27" s="31">
        <f t="shared" ref="CJ27:CP27" si="56">CJ24-CJ26</f>
        <v>13.057621657039995</v>
      </c>
      <c r="CK27" s="31">
        <f t="shared" si="56"/>
        <v>20.596299743089993</v>
      </c>
      <c r="CL27" s="31">
        <f t="shared" si="56"/>
        <v>25.824582128940008</v>
      </c>
      <c r="CM27" s="31">
        <f t="shared" si="56"/>
        <v>30.646208515820007</v>
      </c>
      <c r="CN27" s="31">
        <f t="shared" si="56"/>
        <v>36.890475286190025</v>
      </c>
      <c r="CO27" s="31">
        <f t="shared" si="56"/>
        <v>45.048900924380007</v>
      </c>
      <c r="CP27" s="31">
        <f t="shared" si="56"/>
        <v>53.605149935750006</v>
      </c>
      <c r="CQ27" s="31">
        <f t="shared" ref="CQ27:CX27" si="57">CQ24-CQ26</f>
        <v>56.65216591521002</v>
      </c>
      <c r="CR27" s="31">
        <f t="shared" si="57"/>
        <v>55.460829090200065</v>
      </c>
      <c r="CS27" s="31">
        <f t="shared" si="57"/>
        <v>50.385442277210018</v>
      </c>
      <c r="CT27" s="22">
        <f t="shared" si="57"/>
        <v>32.997200073149997</v>
      </c>
      <c r="CU27" s="31">
        <f t="shared" si="57"/>
        <v>2.0435173370299982</v>
      </c>
      <c r="CV27" s="31">
        <f t="shared" si="57"/>
        <v>11.372194626439999</v>
      </c>
      <c r="CW27" s="31">
        <f t="shared" si="57"/>
        <v>15.039252259539992</v>
      </c>
      <c r="CX27" s="31">
        <f t="shared" si="57"/>
        <v>20.510139681760009</v>
      </c>
      <c r="CY27" s="31">
        <f t="shared" ref="CY27:DF27" si="58">CY24-CY26</f>
        <v>29.60661451531</v>
      </c>
      <c r="CZ27" s="31">
        <f t="shared" si="58"/>
        <v>36.198266736340003</v>
      </c>
      <c r="DA27" s="31">
        <f t="shared" si="58"/>
        <v>45.823486503309994</v>
      </c>
      <c r="DB27" s="31">
        <f t="shared" si="58"/>
        <v>50.684840755609997</v>
      </c>
      <c r="DC27" s="31">
        <f t="shared" si="58"/>
        <v>55.14153619536998</v>
      </c>
      <c r="DD27" s="31">
        <f t="shared" si="58"/>
        <v>55.362461242490042</v>
      </c>
      <c r="DE27" s="31">
        <f t="shared" si="58"/>
        <v>48.856705363020012</v>
      </c>
      <c r="DF27" s="22">
        <f t="shared" si="58"/>
        <v>32.514555794579906</v>
      </c>
      <c r="DG27" s="31">
        <f t="shared" ref="DG27:DQ27" si="59">DG24-DG26</f>
        <v>3.8629213624400016</v>
      </c>
      <c r="DH27" s="31">
        <f t="shared" si="59"/>
        <v>11.893031640450005</v>
      </c>
      <c r="DI27" s="31">
        <f t="shared" si="59"/>
        <v>15.769930903130003</v>
      </c>
      <c r="DJ27" s="31">
        <f t="shared" si="59"/>
        <v>5.9339244857399933</v>
      </c>
      <c r="DK27" s="31">
        <f t="shared" si="59"/>
        <v>-1.7151706026899944</v>
      </c>
      <c r="DL27" s="31">
        <f t="shared" si="59"/>
        <v>-6.0272744448100184</v>
      </c>
      <c r="DM27" s="31">
        <f t="shared" si="59"/>
        <v>-16.537380534980002</v>
      </c>
      <c r="DN27" s="31">
        <f t="shared" si="59"/>
        <v>-26.497545064020017</v>
      </c>
      <c r="DO27" s="31">
        <f t="shared" si="59"/>
        <v>-40.469512261899979</v>
      </c>
      <c r="DP27" s="31">
        <f t="shared" si="59"/>
        <v>-62.42705893097002</v>
      </c>
      <c r="DQ27" s="31">
        <f t="shared" si="59"/>
        <v>-72.479818468419921</v>
      </c>
      <c r="DR27" s="22">
        <f t="shared" ref="DR27:DX27" si="60">DR24-DR26</f>
        <v>-135.36089380725002</v>
      </c>
      <c r="DS27" s="31">
        <f t="shared" si="60"/>
        <v>63.059172779999997</v>
      </c>
      <c r="DT27" s="31">
        <f t="shared" si="60"/>
        <v>129.23053774931003</v>
      </c>
      <c r="DU27" s="31">
        <f t="shared" si="60"/>
        <v>94.13230340335997</v>
      </c>
      <c r="DV27" s="31">
        <f t="shared" si="60"/>
        <v>64.205463981539992</v>
      </c>
      <c r="DW27" s="31">
        <f t="shared" si="60"/>
        <v>96.081508166719914</v>
      </c>
      <c r="DX27" s="31">
        <f t="shared" si="60"/>
        <v>77.951133521019983</v>
      </c>
    </row>
    <row r="28" spans="1:128" ht="21" customHeight="1" x14ac:dyDescent="0.25">
      <c r="A28" s="47" t="s">
        <v>63</v>
      </c>
    </row>
    <row r="29" spans="1:128" x14ac:dyDescent="0.25">
      <c r="A29" s="52"/>
      <c r="B29" s="53"/>
    </row>
    <row r="31" spans="1:128" ht="14.1" x14ac:dyDescent="0.15">
      <c r="CL31" s="38"/>
    </row>
    <row r="32" spans="1:128" x14ac:dyDescent="0.25">
      <c r="CL32" s="38"/>
    </row>
    <row r="34" spans="90:90" x14ac:dyDescent="0.25">
      <c r="CL34" s="38"/>
    </row>
  </sheetData>
  <mergeCells count="3">
    <mergeCell ref="A1:B1"/>
    <mergeCell ref="A2:B2"/>
    <mergeCell ref="A29:B29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53" fitToHeight="0" orientation="landscape" r:id="rId1"/>
  <colBreaks count="6" manualBreakCount="6">
    <brk id="50" max="27" man="1"/>
    <brk id="62" max="27" man="1"/>
    <brk id="74" max="27" man="1"/>
    <brk id="86" max="27" man="1"/>
    <brk id="98" max="27" man="1"/>
    <brk id="110" max="27" man="1"/>
  </col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8</vt:i4>
      </vt:variant>
    </vt:vector>
  </HeadingPairs>
  <TitlesOfParts>
    <vt:vector size="11" baseType="lpstr">
      <vt:lpstr>год</vt:lpstr>
      <vt:lpstr>квартал</vt:lpstr>
      <vt:lpstr>месяц</vt:lpstr>
      <vt:lpstr>XDO_?XDOFIELD14?</vt:lpstr>
      <vt:lpstr>XDO_?XDOFIELD23?</vt:lpstr>
      <vt:lpstr>год!Заголовки_для_печати</vt:lpstr>
      <vt:lpstr>квартал!Заголовки_для_печати</vt:lpstr>
      <vt:lpstr>месяц!Заголовки_для_печати</vt:lpstr>
      <vt:lpstr>год!Область_печати</vt:lpstr>
      <vt:lpstr>квартал!Область_печати</vt:lpstr>
      <vt:lpstr>месяц!Область_печати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Лебединская Елена Викторовна</dc:creator>
  <cp:lastModifiedBy>Алексей Парамонов</cp:lastModifiedBy>
  <cp:lastPrinted>2020-03-31T11:19:49Z</cp:lastPrinted>
  <dcterms:created xsi:type="dcterms:W3CDTF">2015-11-15T21:25:16Z</dcterms:created>
  <dcterms:modified xsi:type="dcterms:W3CDTF">2021-08-13T00:34:14Z</dcterms:modified>
</cp:coreProperties>
</file>