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Download\"/>
    </mc:Choice>
  </mc:AlternateContent>
  <xr:revisionPtr revIDLastSave="0" documentId="13_ncr:1_{ABD0129A-F772-46F8-A4AB-5EBE142FC82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араметры бюджета" sheetId="5" r:id="rId1"/>
    <sheet name="Оценка эффектов" sheetId="6" r:id="rId2"/>
  </sheets>
  <definedNames>
    <definedName name="_xlnm.Print_Titles" localSheetId="0">'Параметры бюджета'!$A:$A</definedName>
    <definedName name="_xlnm.Print_Area" localSheetId="1">'Оценка эффектов'!$A$1:$AN$60</definedName>
    <definedName name="_xlnm.Print_Area" localSheetId="0">'Параметры бюджета'!$A$1:$AX$82</definedName>
  </definedNames>
  <calcPr calcId="191029"/>
</workbook>
</file>

<file path=xl/calcChain.xml><?xml version="1.0" encoding="utf-8"?>
<calcChain xmlns="http://schemas.openxmlformats.org/spreadsheetml/2006/main">
  <c r="E15" i="6" l="1"/>
  <c r="E18" i="6"/>
  <c r="E6" i="6" l="1"/>
  <c r="J9" i="5" l="1"/>
  <c r="T9" i="5"/>
  <c r="B14" i="6" l="1"/>
  <c r="B22" i="6"/>
  <c r="E23" i="6"/>
  <c r="B9" i="6"/>
  <c r="B29" i="6"/>
  <c r="B7" i="6" l="1"/>
  <c r="B33" i="6" s="1"/>
  <c r="K40" i="5"/>
  <c r="G29" i="6" l="1"/>
  <c r="G9" i="6"/>
  <c r="E11" i="6"/>
  <c r="E9" i="6" s="1"/>
  <c r="AI9" i="6"/>
  <c r="AE9" i="6"/>
  <c r="AC9" i="6"/>
  <c r="AA9" i="6"/>
  <c r="Y9" i="6"/>
  <c r="W9" i="6"/>
  <c r="U9" i="6"/>
  <c r="Q9" i="6"/>
  <c r="O9" i="6"/>
  <c r="K9" i="6"/>
  <c r="I9" i="6"/>
  <c r="AM9" i="6"/>
  <c r="AK9" i="6"/>
  <c r="AG9" i="6"/>
  <c r="S9" i="6"/>
  <c r="M9" i="6"/>
  <c r="K15" i="5"/>
  <c r="K13" i="5"/>
  <c r="K11" i="5"/>
  <c r="K10" i="5"/>
  <c r="K8" i="5"/>
  <c r="E24" i="6"/>
  <c r="E22" i="6" s="1"/>
  <c r="E19" i="6"/>
  <c r="E16" i="6"/>
  <c r="E17" i="6"/>
  <c r="AM29" i="6"/>
  <c r="AM6" i="6"/>
  <c r="AK29" i="6"/>
  <c r="AI29" i="6"/>
  <c r="AG29" i="6"/>
  <c r="AE29" i="6"/>
  <c r="AC29" i="6"/>
  <c r="AA29" i="6"/>
  <c r="Y29" i="6"/>
  <c r="W29" i="6"/>
  <c r="U29" i="6"/>
  <c r="S29" i="6"/>
  <c r="Q29" i="6"/>
  <c r="O29" i="6"/>
  <c r="M29" i="6"/>
  <c r="K29" i="6"/>
  <c r="I29" i="6"/>
  <c r="E29" i="6"/>
  <c r="AK6" i="6"/>
  <c r="AI6" i="6"/>
  <c r="AG6" i="6"/>
  <c r="AE6" i="6"/>
  <c r="AC6" i="6"/>
  <c r="AA6" i="6"/>
  <c r="Y6" i="6"/>
  <c r="W6" i="6"/>
  <c r="U6" i="6"/>
  <c r="S6" i="6"/>
  <c r="Q6" i="6"/>
  <c r="O6" i="6"/>
  <c r="M6" i="6"/>
  <c r="K6" i="6"/>
  <c r="I6" i="6"/>
  <c r="G6" i="6"/>
  <c r="H6" i="6" s="1"/>
  <c r="J6" i="6" l="1"/>
  <c r="E14" i="6"/>
  <c r="E7" i="6" s="1"/>
  <c r="AI7" i="6"/>
  <c r="AI33" i="6" s="1"/>
  <c r="AM7" i="6"/>
  <c r="AM33" i="6" s="1"/>
  <c r="Y7" i="6"/>
  <c r="Y33" i="6" s="1"/>
  <c r="O7" i="6"/>
  <c r="O33" i="6" s="1"/>
  <c r="AK7" i="6"/>
  <c r="AK33" i="6" s="1"/>
  <c r="AE7" i="6"/>
  <c r="AE33" i="6" s="1"/>
  <c r="AC7" i="6"/>
  <c r="AC33" i="6" s="1"/>
  <c r="AA7" i="6"/>
  <c r="AA33" i="6" s="1"/>
  <c r="W7" i="6"/>
  <c r="W33" i="6" s="1"/>
  <c r="U7" i="6"/>
  <c r="U33" i="6" s="1"/>
  <c r="S7" i="6"/>
  <c r="S33" i="6" s="1"/>
  <c r="Q7" i="6"/>
  <c r="Q33" i="6" s="1"/>
  <c r="M7" i="6"/>
  <c r="M33" i="6" s="1"/>
  <c r="K7" i="6"/>
  <c r="K33" i="6" s="1"/>
  <c r="I7" i="6"/>
  <c r="I33" i="6" s="1"/>
  <c r="G7" i="6"/>
  <c r="G33" i="6" s="1"/>
  <c r="AG7" i="6"/>
  <c r="AG33" i="6" s="1"/>
  <c r="AN6" i="6"/>
  <c r="AN33" i="6"/>
  <c r="AJ6" i="6"/>
  <c r="P33" i="6"/>
  <c r="L6" i="6"/>
  <c r="Z33" i="6"/>
  <c r="AB6" i="6"/>
  <c r="V6" i="6"/>
  <c r="X6" i="6"/>
  <c r="F33" i="6"/>
  <c r="Z6" i="6"/>
  <c r="AB33" i="6"/>
  <c r="AH6" i="6"/>
  <c r="AD33" i="6"/>
  <c r="AL33" i="6"/>
  <c r="R33" i="6"/>
  <c r="H33" i="6"/>
  <c r="AF33" i="6"/>
  <c r="N6" i="6"/>
  <c r="AL6" i="6"/>
  <c r="N33" i="6"/>
  <c r="R6" i="6"/>
  <c r="AD6" i="6"/>
  <c r="T33" i="6"/>
  <c r="T6" i="6"/>
  <c r="AF6" i="6"/>
  <c r="J33" i="6"/>
  <c r="V33" i="6"/>
  <c r="AH33" i="6"/>
  <c r="P6" i="6"/>
  <c r="AJ33" i="6"/>
  <c r="X33" i="6"/>
  <c r="L33" i="6"/>
  <c r="E33" i="6" l="1"/>
  <c r="K9" i="5"/>
  <c r="L9" i="5" s="1"/>
  <c r="X9" i="5"/>
  <c r="B8" i="5"/>
  <c r="P9" i="5" l="1"/>
  <c r="N9" i="5"/>
  <c r="AV9" i="5"/>
  <c r="AF9" i="5"/>
  <c r="H9" i="5"/>
  <c r="F9" i="5"/>
  <c r="AT9" i="5"/>
  <c r="AP9" i="5"/>
  <c r="AL9" i="5"/>
  <c r="R9" i="5"/>
  <c r="AJ9" i="5"/>
  <c r="AH9" i="5"/>
  <c r="AD9" i="5"/>
  <c r="V9" i="5"/>
  <c r="AB9" i="5"/>
  <c r="Z9" i="5"/>
  <c r="AR9" i="5"/>
  <c r="AN9" i="5"/>
  <c r="AU73" i="5"/>
  <c r="AS73" i="5"/>
  <c r="AQ73" i="5"/>
  <c r="AO73" i="5"/>
  <c r="AM73" i="5"/>
  <c r="AK73" i="5"/>
  <c r="AI73" i="5"/>
  <c r="AG73" i="5"/>
  <c r="AE73" i="5"/>
  <c r="AC73" i="5"/>
  <c r="AA73" i="5"/>
  <c r="Y73" i="5"/>
  <c r="W73" i="5"/>
  <c r="U73" i="5"/>
  <c r="S73" i="5"/>
  <c r="Q73" i="5"/>
  <c r="O73" i="5"/>
  <c r="M73" i="5"/>
  <c r="K73" i="5"/>
  <c r="I73" i="5"/>
  <c r="G73" i="5"/>
  <c r="D73" i="5"/>
  <c r="B73" i="5"/>
  <c r="AU62" i="5"/>
  <c r="AU72" i="5" s="1"/>
  <c r="AS62" i="5"/>
  <c r="AS72" i="5" s="1"/>
  <c r="AQ62" i="5"/>
  <c r="AQ72" i="5" s="1"/>
  <c r="AO62" i="5"/>
  <c r="AO72" i="5" s="1"/>
  <c r="AM62" i="5"/>
  <c r="AM72" i="5" s="1"/>
  <c r="AK62" i="5"/>
  <c r="AK72" i="5" s="1"/>
  <c r="AI62" i="5"/>
  <c r="AI72" i="5" s="1"/>
  <c r="AG62" i="5"/>
  <c r="AG72" i="5" s="1"/>
  <c r="AE62" i="5"/>
  <c r="AE72" i="5" s="1"/>
  <c r="AC62" i="5"/>
  <c r="AC72" i="5" s="1"/>
  <c r="AA62" i="5"/>
  <c r="AA72" i="5" s="1"/>
  <c r="Y62" i="5"/>
  <c r="Y72" i="5" s="1"/>
  <c r="W62" i="5"/>
  <c r="W72" i="5" s="1"/>
  <c r="U62" i="5"/>
  <c r="U72" i="5" s="1"/>
  <c r="S62" i="5"/>
  <c r="S72" i="5" s="1"/>
  <c r="Q62" i="5"/>
  <c r="Q72" i="5" s="1"/>
  <c r="O62" i="5"/>
  <c r="O72" i="5" s="1"/>
  <c r="M62" i="5"/>
  <c r="M72" i="5" s="1"/>
  <c r="K62" i="5"/>
  <c r="K72" i="5" s="1"/>
  <c r="I62" i="5"/>
  <c r="I72" i="5" s="1"/>
  <c r="G62" i="5"/>
  <c r="G72" i="5" s="1"/>
  <c r="D62" i="5"/>
  <c r="D72" i="5" s="1"/>
  <c r="B62" i="5"/>
  <c r="B72" i="5" s="1"/>
  <c r="D8" i="5" l="1"/>
  <c r="G8" i="5"/>
  <c r="G36" i="5" s="1"/>
  <c r="I8" i="5"/>
  <c r="K36" i="5"/>
  <c r="M8" i="5"/>
  <c r="O8" i="5"/>
  <c r="Q8" i="5"/>
  <c r="S8" i="5"/>
  <c r="T8" i="5" s="1"/>
  <c r="U8" i="5"/>
  <c r="U36" i="5" s="1"/>
  <c r="W8" i="5"/>
  <c r="W36" i="5" s="1"/>
  <c r="Y8" i="5"/>
  <c r="Y36" i="5" s="1"/>
  <c r="AA8" i="5"/>
  <c r="AA36" i="5" s="1"/>
  <c r="AC8" i="5"/>
  <c r="AE8" i="5"/>
  <c r="AE36" i="5" s="1"/>
  <c r="AG8" i="5"/>
  <c r="AG36" i="5" s="1"/>
  <c r="AI8" i="5"/>
  <c r="AI36" i="5" s="1"/>
  <c r="AK8" i="5"/>
  <c r="AK36" i="5" s="1"/>
  <c r="AM8" i="5"/>
  <c r="AM36" i="5" s="1"/>
  <c r="AO8" i="5"/>
  <c r="AO36" i="5" s="1"/>
  <c r="AQ8" i="5"/>
  <c r="AR8" i="5" s="1"/>
  <c r="AS8" i="5"/>
  <c r="AS36" i="5" s="1"/>
  <c r="AU8" i="5"/>
  <c r="AU36" i="5" s="1"/>
  <c r="B36" i="5"/>
  <c r="D38" i="5"/>
  <c r="G38" i="5"/>
  <c r="I38" i="5"/>
  <c r="K38" i="5"/>
  <c r="M38" i="5"/>
  <c r="O38" i="5"/>
  <c r="Q38" i="5"/>
  <c r="S38" i="5"/>
  <c r="U38" i="5"/>
  <c r="W38" i="5"/>
  <c r="Y38" i="5"/>
  <c r="AA38" i="5"/>
  <c r="AC38" i="5"/>
  <c r="AE38" i="5"/>
  <c r="AG38" i="5"/>
  <c r="AI38" i="5"/>
  <c r="AK38" i="5"/>
  <c r="AM38" i="5"/>
  <c r="AO38" i="5"/>
  <c r="AQ38" i="5"/>
  <c r="AS38" i="5"/>
  <c r="AU38" i="5"/>
  <c r="B38" i="5"/>
  <c r="Q36" i="5" l="1"/>
  <c r="R8" i="5"/>
  <c r="O36" i="5"/>
  <c r="P8" i="5"/>
  <c r="M36" i="5"/>
  <c r="N8" i="5"/>
  <c r="I36" i="5"/>
  <c r="J8" i="5"/>
  <c r="D36" i="5"/>
  <c r="L8" i="5"/>
  <c r="AJ8" i="5"/>
  <c r="AH8" i="5"/>
  <c r="AL8" i="5"/>
  <c r="AD8" i="5"/>
  <c r="AP8" i="5"/>
  <c r="AN8" i="5"/>
  <c r="H8" i="5"/>
  <c r="AC36" i="5"/>
  <c r="F8" i="5"/>
  <c r="AF8" i="5"/>
  <c r="AQ36" i="5"/>
  <c r="S36" i="5"/>
  <c r="AB8" i="5"/>
  <c r="Z8" i="5"/>
  <c r="AV8" i="5"/>
  <c r="AT8" i="5"/>
  <c r="V8" i="5"/>
  <c r="X8" i="5"/>
</calcChain>
</file>

<file path=xl/sharedStrings.xml><?xml version="1.0" encoding="utf-8"?>
<sst xmlns="http://schemas.openxmlformats.org/spreadsheetml/2006/main" count="247" uniqueCount="155">
  <si>
    <t xml:space="preserve">Наименование </t>
  </si>
  <si>
    <t xml:space="preserve">предоставление </t>
  </si>
  <si>
    <t>возврат</t>
  </si>
  <si>
    <t>Изменение остатков средств</t>
  </si>
  <si>
    <t>Факт на 
01.01.2020</t>
  </si>
  <si>
    <t>остаток на начало периода</t>
  </si>
  <si>
    <t>остаток на конец периода</t>
  </si>
  <si>
    <t>Факт 
на 01.01.2021</t>
  </si>
  <si>
    <t>привлечение ИБК</t>
  </si>
  <si>
    <t>погашение ИБК</t>
  </si>
  <si>
    <t>погашение обычных БК</t>
  </si>
  <si>
    <t>привлечние обычных кредитов</t>
  </si>
  <si>
    <t>погашение кредитов</t>
  </si>
  <si>
    <t>Оценка исполнения</t>
  </si>
  <si>
    <t>Утверждено на плановый период</t>
  </si>
  <si>
    <t>Платежи по погашению кредитов и обслуживанию (ст.107 БК РФ)</t>
  </si>
  <si>
    <t>Оценка исполнения за 2021 год*</t>
  </si>
  <si>
    <t>Налоговые и неналоговые доходы консолидированного бюджета субъекта Российской Федерации</t>
  </si>
  <si>
    <t xml:space="preserve">% к ННД </t>
  </si>
  <si>
    <t>Уточненный план на 01.08.2021</t>
  </si>
  <si>
    <t xml:space="preserve">Факт на 01.08.2021 </t>
  </si>
  <si>
    <t>налог на доходы физических лиц</t>
  </si>
  <si>
    <t>налог на имущество организаций</t>
  </si>
  <si>
    <t>налог на имущество физических лиц</t>
  </si>
  <si>
    <t>Доходы от продажи материальных и нематериальных активов</t>
  </si>
  <si>
    <t>Справочно:</t>
  </si>
  <si>
    <t>налоговые и неналоговые доходы бюджета субъекта Российской Федерации</t>
  </si>
  <si>
    <t>налоговые и неналоговые доходы местных бюджетов</t>
  </si>
  <si>
    <t>Доходы от использования имущества, находящегся в государственной и муниципальной собственности</t>
  </si>
  <si>
    <t>дотация на поддержку мер по обеспечению сбалансированности бюджета субъекта Российской Федерации</t>
  </si>
  <si>
    <t>дотация на выравнивание бюджетной обеспеченности субъектов Российской Федерации</t>
  </si>
  <si>
    <t>целевые межбюджетные траснферты (иные МБТ, субсидии, субвенции)</t>
  </si>
  <si>
    <t>по коммерческим кредитам</t>
  </si>
  <si>
    <t>по инфраструктурным бюджетным кредитам</t>
  </si>
  <si>
    <t>иным долговым обязательствам</t>
  </si>
  <si>
    <t>Бюджетные кредиты из федерального бюджета</t>
  </si>
  <si>
    <t>темп роста к прошлому году,%</t>
  </si>
  <si>
    <t>темп роста к соответствующему периоду прошлого года,%</t>
  </si>
  <si>
    <t>Налоговые поступления в том числе:</t>
  </si>
  <si>
    <t>Неналоговые поступления в том числе:</t>
  </si>
  <si>
    <t>Дефицит/Профицит бюджета субъекта Российской Федерации</t>
  </si>
  <si>
    <t>Дефицит/Профицит консолидированного бюджета субъекта Российской Федерации</t>
  </si>
  <si>
    <t>Бюджетные кредиты местным бюджетам</t>
  </si>
  <si>
    <t>Инфраструктурные бюджетные кредиты</t>
  </si>
  <si>
    <t>Государственный долг субъекта Российской Федерации в том числе</t>
  </si>
  <si>
    <t>Бюджетные кредиты 2021 года из федерального бюджета в целях замещения рыночных заимствований</t>
  </si>
  <si>
    <t>Государственные гарантии</t>
  </si>
  <si>
    <t>Государственные ценные бумаги</t>
  </si>
  <si>
    <t>Остатки средств консолидированного бюджета субъекта Российской Федерации, в том числе</t>
  </si>
  <si>
    <t>остатки средств  бюджета субъекта Российской Федерации</t>
  </si>
  <si>
    <t>привлечение обычных БК</t>
  </si>
  <si>
    <t>Кредиты от кредитных организаций</t>
  </si>
  <si>
    <t xml:space="preserve">Иные долговые обязательства </t>
  </si>
  <si>
    <t>Ценные бумаги</t>
  </si>
  <si>
    <t>Заработная плата и начисления на нее КБ</t>
  </si>
  <si>
    <t>Социальное обеспечение  КБ</t>
  </si>
  <si>
    <t>Расходы на обязательное медицинское страхование неработающего населения КБ</t>
  </si>
  <si>
    <t>в том числе доходы бюджета субъекта Российской Федерации</t>
  </si>
  <si>
    <t>Безвозмедные поступления из бюджетов бюджетной системы Российской Федерации, в том числе:</t>
  </si>
  <si>
    <t xml:space="preserve">прочие целевые трансферты </t>
  </si>
  <si>
    <t>РАСХОДЫ консолидированного бюджета субъекта Российской Федерации, всего</t>
  </si>
  <si>
    <t>ДОХОДЫ консолидированного бюджета субъекта Российской Федерации, всего</t>
  </si>
  <si>
    <t>в том числе расходы бюджета  субъекта Российской Федерации</t>
  </si>
  <si>
    <t xml:space="preserve">расходы на обслуживание государственного долга субъекта Российской Федерации, в том числе: </t>
  </si>
  <si>
    <t>Расходы на обслуживание государственного долга КБ</t>
  </si>
  <si>
    <t>привлечение в целях возврата ИБК</t>
  </si>
  <si>
    <t>Отношение объема государственного долга субъекта Российской Федерации к налоговых и неналоговых доходам бюджета субъекта Российской Федрации, %</t>
  </si>
  <si>
    <t>Отношение объема рыночного долга субъекта Российской Федерации к налоговых и неналоговых доходам бюджета субъекта Российской Федрации, %</t>
  </si>
  <si>
    <t>Кадастровая стоимость объекта недвижимости, тыс. рублей</t>
  </si>
  <si>
    <t>(тыс. рублей)</t>
  </si>
  <si>
    <t xml:space="preserve">в том числе дополнительные поступления в рамках реализации инфраструктруных проектов </t>
  </si>
  <si>
    <t>Уплата процентов по ИБК</t>
  </si>
  <si>
    <t>Погашение основного долга по ИБК</t>
  </si>
  <si>
    <t>Предоставление межбюджетных траснфертов местным бюджетам</t>
  </si>
  <si>
    <t>Оценка поступления дополнительных налоговых и неналоговых доходов консолидированного бюджета субъекта Российской Федерации в 2021-2038 годах при реализации инфраструктурных проектов ( в соотвествии с Методикой оценки отбора инфраструктурных проектов, источником финансового обеспечения расходов на реализацию которых являются инфраструктурные бюджетные кредиты, утверждённой президиумом (штабом) Правительственной комиссии по региональному развитию в Российской Федерации (протокол от 15 июля 2021 г. №30)</t>
  </si>
  <si>
    <t>Объем средств, направленных регионом на погашение и обслуживание ИБК (Рi)</t>
  </si>
  <si>
    <t>в том числе дополнительные поступления в рамках реализации инфраструктруных проектов (ННДi)</t>
  </si>
  <si>
    <t xml:space="preserve"> "Региональный" эффект (РЭi) от реализации инфраструктурных проектов </t>
  </si>
  <si>
    <t>на этапе строительства объектов</t>
  </si>
  <si>
    <t>на этапе эксплуатации объектов</t>
  </si>
  <si>
    <t>земельный налог</t>
  </si>
  <si>
    <t>налог на прибыль организаций (по данным ПСД)</t>
  </si>
  <si>
    <t>налог на доходы физических лиц (по данным ПСД)</t>
  </si>
  <si>
    <t xml:space="preserve">налог на доходы физических лиц </t>
  </si>
  <si>
    <t>Ставка НДФЛ,%</t>
  </si>
  <si>
    <t>2021 год</t>
  </si>
  <si>
    <t>2022 год</t>
  </si>
  <si>
    <t>2023 год</t>
  </si>
  <si>
    <t>2024 год</t>
  </si>
  <si>
    <t>2025 год</t>
  </si>
  <si>
    <t>2026 год</t>
  </si>
  <si>
    <t>2027 год</t>
  </si>
  <si>
    <t>2028 год</t>
  </si>
  <si>
    <t>2029 год</t>
  </si>
  <si>
    <t>2030 год</t>
  </si>
  <si>
    <t>2031 год</t>
  </si>
  <si>
    <t>2032 год</t>
  </si>
  <si>
    <t>2033 год</t>
  </si>
  <si>
    <t>2034 год</t>
  </si>
  <si>
    <t>2035 год</t>
  </si>
  <si>
    <t>2036 год</t>
  </si>
  <si>
    <t>2037 год</t>
  </si>
  <si>
    <t>2038 год</t>
  </si>
  <si>
    <t>прочие налоговые поступления ( по данным ПСД или региона)</t>
  </si>
  <si>
    <t>Количество новых рабочих мест, чел., подтвержденные Минэкономразвития России</t>
  </si>
  <si>
    <t>Темп роста средней заработной платы по экономике,%</t>
  </si>
  <si>
    <t>Средняя заработная плата по экономике МО, рублей</t>
  </si>
  <si>
    <t>налог на прибыль организаций (по даннымАО "ДОМ.РФ" или региона)</t>
  </si>
  <si>
    <t>прочие налоговые поступления (по данным региона)</t>
  </si>
  <si>
    <t>прочие неналоговые доходы (по данным региона)</t>
  </si>
  <si>
    <t>на этапах строительства и эксплуатации объектов</t>
  </si>
  <si>
    <t>Исходные данные, указываются регионом</t>
  </si>
  <si>
    <t>Налоговые поступления</t>
  </si>
  <si>
    <t>Неналоговые поступления</t>
  </si>
  <si>
    <t xml:space="preserve">Оценка исполнения консолидированного  бюджета субъекта Российской Федерации в 2021-2038 годах при реализации инфраструктурных проектов </t>
  </si>
  <si>
    <t>Оценка исполнения за 2021 год</t>
  </si>
  <si>
    <t>Арендная ставка, устаналиваемая регионом (мо),%*</t>
  </si>
  <si>
    <t>Налоговая ставка по земельному налогу,%*</t>
  </si>
  <si>
    <t>Средний размер льгот по НИФЛ по муниципальному образованию,%*</t>
  </si>
  <si>
    <t>Налоговая ставка НИФЛ,%*</t>
  </si>
  <si>
    <t>Налоговая ставка НИО (2%-2,2%),%*</t>
  </si>
  <si>
    <t>**Стоимость продажи кв.м., тыс. рублей за кв.м</t>
  </si>
  <si>
    <t>**Количество кв.м. имущества ( в части НИФЛ)</t>
  </si>
  <si>
    <t>**Количество кв.м. имущества (в части доходов от использования имущества)</t>
  </si>
  <si>
    <t>**Средний темп роста продаж недвижимого имущества физическим лицам,%</t>
  </si>
  <si>
    <t>**Налог на прибыль организаций, по данным АО "ДОМ.РФ", тыс. рублей</t>
  </si>
  <si>
    <t>**Оценочная стоимость имущества, тыс. рублей</t>
  </si>
  <si>
    <t>**24% объема СМР, тыс. рублей</t>
  </si>
  <si>
    <t>**Кадастровая стоимость земельного участка тыс. рублей</t>
  </si>
  <si>
    <t>** Необходимо отразить дополнительные данные к расчетам в пояснительной записке</t>
  </si>
  <si>
    <t>Итого за 2021-2036 годы</t>
  </si>
  <si>
    <t>Итого за 2022-2037 годы</t>
  </si>
  <si>
    <t>Оценка исполнения за 15 лет</t>
  </si>
  <si>
    <t>* Необходимо указать реквизиты актов субъекта Российской Федерации или муниципального образования, которыми устанавливаются налоговые ставки</t>
  </si>
  <si>
    <r>
      <rPr>
        <b/>
        <i/>
        <sz val="20"/>
        <rFont val="Times New Roman"/>
        <family val="1"/>
        <charset val="204"/>
      </rPr>
      <t>Сводная таблица по всем инфраструктурным проектам</t>
    </r>
    <r>
      <rPr>
        <i/>
        <sz val="20"/>
        <rFont val="Times New Roman"/>
        <family val="1"/>
        <charset val="204"/>
      </rPr>
      <t xml:space="preserve"> (при этом при наличии более одного инфраструктурного проекта указанная таблица заполняется, в том числе отдельно по каждому проекту)</t>
    </r>
  </si>
  <si>
    <t>БЕЗВОЗМЕЗДНЫЕ ПОСТУПЛЕНИЯ</t>
  </si>
  <si>
    <t>Дефицит/Профицит бюджета субъекта Российской Федерации (без учета привлечение ИБК)</t>
  </si>
  <si>
    <t>налоговые и неналоговые доходы бюджета субъекта Российской Федерации без учета реализации инфраструктурных проектов</t>
  </si>
  <si>
    <t>Источники покрытия дефицита бюджета субъекта Российской Федерации</t>
  </si>
  <si>
    <t>* Заполняется субъектами Российской Федерации, которые в 2021 году являлись получателями бюджетного кредита из федерального бюджета в целях замещения рыночных заимствований субъекта Российской Федерации и муниципальных образований</t>
  </si>
  <si>
    <t>% от ННД и дотаций</t>
  </si>
  <si>
    <t>*Государственный долг муниципальных образований</t>
  </si>
  <si>
    <t>*Рыночный долг муниципальных образований</t>
  </si>
  <si>
    <t>**Средняя стоимость имущества (земельного участка), тыс. рублей за кв.м.</t>
  </si>
  <si>
    <t>______________</t>
  </si>
  <si>
    <t>_________________________________</t>
  </si>
  <si>
    <t>(подпись)</t>
  </si>
  <si>
    <t>(расшифровка подписи)</t>
  </si>
  <si>
    <t>Итого за 2023-2038 годы</t>
  </si>
  <si>
    <t xml:space="preserve">Факт на 01.08.2020 </t>
  </si>
  <si>
    <t>дотация на повышение оплаты труда работников бюджетной сферв</t>
  </si>
  <si>
    <t>по бюджетным кредитам из федерального бюджета, в том числе:</t>
  </si>
  <si>
    <t xml:space="preserve">Иные источники финансирования бюджета субъекта Российской Федерации </t>
  </si>
  <si>
    <t>Руководитель исполнительного органа государственной власти субъекта Российской Федерации</t>
  </si>
  <si>
    <t>*Отношение объема рыночного долга консолидированного бюджета субъекта Российской Федерации к налоговых и неналоговых доходам консолидированного бюджета субъекта Российской Федрации,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</si>
</sst>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&quot;р.&quot;_-;\-* #,##0.00&quot;р.&quot;_-;_-* &quot;-&quot;??&quot;р.&quot;_-;_-@_-"/>
    <numFmt numFmtId="164" formatCode="_-* #,##0_р_._-;\-* #,##0_р_._-;_-* &quot;-&quot;_р_._-;_-@_-"/>
    <numFmt numFmtId="165" formatCode="_-* #,##0.00_р_._-;\-* #,##0.00_р_._-;_-* &quot;-&quot;??_р_._-;_-@_-"/>
    <numFmt numFmtId="166" formatCode="#,##0.0_ ;[Red]\-#,##0.0\ "/>
    <numFmt numFmtId="167" formatCode="0.0%"/>
    <numFmt numFmtId="168" formatCode="#,##0.0"/>
  </numFmts>
  <fonts count="58" x14ac:knownFonts="1">
    <font>
      <sz val="12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color rgb="FF0070C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color rgb="FF0070C0"/>
      <name val="Times New Roman"/>
      <family val="1"/>
      <charset val="204"/>
    </font>
    <font>
      <sz val="12"/>
      <color rgb="FF0070C0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Times New Roman"/>
      <family val="2"/>
      <charset val="204"/>
    </font>
    <font>
      <sz val="11"/>
      <color indexed="9"/>
      <name val="Times New Roman"/>
      <family val="2"/>
      <charset val="204"/>
    </font>
    <font>
      <sz val="11"/>
      <color indexed="62"/>
      <name val="Times New Roman"/>
      <family val="2"/>
      <charset val="204"/>
    </font>
    <font>
      <b/>
      <sz val="11"/>
      <color indexed="63"/>
      <name val="Times New Roman"/>
      <family val="2"/>
      <charset val="204"/>
    </font>
    <font>
      <b/>
      <sz val="11"/>
      <color indexed="52"/>
      <name val="Times New Roman"/>
      <family val="2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5"/>
      <color indexed="56"/>
      <name val="Times New Roman"/>
      <family val="2"/>
      <charset val="204"/>
    </font>
    <font>
      <b/>
      <sz val="13"/>
      <color indexed="56"/>
      <name val="Times New Roman"/>
      <family val="2"/>
      <charset val="204"/>
    </font>
    <font>
      <b/>
      <sz val="11"/>
      <color indexed="56"/>
      <name val="Times New Roman"/>
      <family val="2"/>
      <charset val="204"/>
    </font>
    <font>
      <i/>
      <sz val="8"/>
      <color indexed="23"/>
      <name val="Arial Cyr"/>
      <charset val="204"/>
    </font>
    <font>
      <b/>
      <sz val="11"/>
      <color indexed="8"/>
      <name val="Times New Roman"/>
      <family val="2"/>
      <charset val="204"/>
    </font>
    <font>
      <b/>
      <sz val="11"/>
      <color indexed="9"/>
      <name val="Times New Roman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Times New Roman"/>
      <family val="2"/>
      <charset val="204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sz val="8"/>
      <color theme="1"/>
      <name val="Times New Roman"/>
      <family val="2"/>
      <charset val="204"/>
    </font>
    <font>
      <sz val="8"/>
      <color theme="1"/>
      <name val="Tahoma"/>
      <family val="2"/>
      <charset val="204"/>
    </font>
    <font>
      <sz val="11"/>
      <color indexed="20"/>
      <name val="Times New Roman"/>
      <family val="2"/>
      <charset val="204"/>
    </font>
    <font>
      <i/>
      <sz val="11"/>
      <color indexed="23"/>
      <name val="Times New Roman"/>
      <family val="2"/>
      <charset val="204"/>
    </font>
    <font>
      <sz val="10"/>
      <color indexed="62"/>
      <name val="Arial Cyr"/>
      <charset val="204"/>
    </font>
    <font>
      <sz val="11"/>
      <color indexed="52"/>
      <name val="Times New Roman"/>
      <family val="2"/>
      <charset val="204"/>
    </font>
    <font>
      <sz val="11"/>
      <color indexed="10"/>
      <name val="Times New Roman"/>
      <family val="2"/>
      <charset val="204"/>
    </font>
    <font>
      <sz val="11"/>
      <color indexed="17"/>
      <name val="Times New Roman"/>
      <family val="2"/>
      <charset val="204"/>
    </font>
    <font>
      <sz val="11"/>
      <name val="Times New Roman"/>
      <family val="1"/>
      <charset val="204"/>
    </font>
    <font>
      <i/>
      <sz val="11"/>
      <color rgb="FF0070C0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i/>
      <sz val="10"/>
      <color rgb="FFFF0000"/>
      <name val="Times New Roman"/>
      <family val="1"/>
      <charset val="204"/>
    </font>
    <font>
      <i/>
      <sz val="10"/>
      <color theme="5" tint="-0.249977111117893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rgb="FF7030A0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20"/>
      <name val="Times New Roman"/>
      <family val="1"/>
      <charset val="204"/>
    </font>
    <font>
      <b/>
      <i/>
      <sz val="20"/>
      <name val="Times New Roman"/>
      <family val="1"/>
      <charset val="204"/>
    </font>
    <font>
      <sz val="9"/>
      <name val="Times New Roman"/>
      <family val="1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darkDown">
        <fgColor indexed="10"/>
      </patternFill>
    </fill>
    <fill>
      <patternFill patternType="solid">
        <fgColor indexed="15"/>
      </patternFill>
    </fill>
    <fill>
      <patternFill patternType="solid">
        <fgColor indexed="13"/>
      </patternFill>
    </fill>
    <fill>
      <patternFill patternType="solid">
        <fgColor indexed="41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3FF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9">
    <xf numFmtId="0" fontId="0" fillId="0" borderId="0"/>
    <xf numFmtId="0" fontId="16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5" applyNumberFormat="0" applyAlignment="0" applyProtection="0"/>
    <xf numFmtId="0" fontId="20" fillId="20" borderId="6" applyNumberFormat="0" applyAlignment="0" applyProtection="0"/>
    <xf numFmtId="0" fontId="21" fillId="20" borderId="5" applyNumberFormat="0" applyAlignment="0" applyProtection="0"/>
    <xf numFmtId="0" fontId="22" fillId="0" borderId="7" applyNumberFormat="0">
      <alignment horizontal="right" vertical="top"/>
    </xf>
    <xf numFmtId="0" fontId="22" fillId="0" borderId="7" applyNumberFormat="0">
      <alignment horizontal="right" vertical="top"/>
    </xf>
    <xf numFmtId="0" fontId="22" fillId="21" borderId="7" applyNumberFormat="0">
      <alignment horizontal="right" vertical="top"/>
    </xf>
    <xf numFmtId="0" fontId="16" fillId="0" borderId="0"/>
    <xf numFmtId="44" fontId="22" fillId="0" borderId="0" applyFont="0" applyFill="0" applyBorder="0" applyAlignment="0" applyProtection="0"/>
    <xf numFmtId="49" fontId="22" fillId="20" borderId="7">
      <alignment horizontal="left" vertical="top"/>
    </xf>
    <xf numFmtId="49" fontId="23" fillId="0" borderId="7">
      <alignment horizontal="left" vertical="top"/>
    </xf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0" borderId="10" applyNumberFormat="0" applyFill="0" applyAlignment="0" applyProtection="0"/>
    <xf numFmtId="0" fontId="26" fillId="0" borderId="0" applyNumberFormat="0" applyFill="0" applyBorder="0" applyAlignment="0" applyProtection="0"/>
    <xf numFmtId="0" fontId="22" fillId="11" borderId="7">
      <alignment horizontal="left" vertical="top" wrapText="1"/>
    </xf>
    <xf numFmtId="0" fontId="23" fillId="0" borderId="7">
      <alignment horizontal="left" vertical="top" wrapText="1"/>
    </xf>
    <xf numFmtId="0" fontId="22" fillId="2" borderId="7">
      <alignment horizontal="left" vertical="top" wrapText="1"/>
    </xf>
    <xf numFmtId="0" fontId="22" fillId="22" borderId="7">
      <alignment horizontal="left" vertical="top" wrapText="1"/>
    </xf>
    <xf numFmtId="0" fontId="22" fillId="23" borderId="7">
      <alignment horizontal="left" vertical="top" wrapText="1"/>
    </xf>
    <xf numFmtId="0" fontId="22" fillId="24" borderId="7">
      <alignment horizontal="left" vertical="top" wrapText="1"/>
    </xf>
    <xf numFmtId="0" fontId="22" fillId="0" borderId="7">
      <alignment horizontal="left" vertical="top" wrapText="1"/>
    </xf>
    <xf numFmtId="0" fontId="27" fillId="0" borderId="0">
      <alignment horizontal="left" vertical="top"/>
    </xf>
    <xf numFmtId="0" fontId="28" fillId="0" borderId="11" applyNumberFormat="0" applyFill="0" applyAlignment="0" applyProtection="0"/>
    <xf numFmtId="0" fontId="29" fillId="25" borderId="12" applyNumberFormat="0" applyAlignment="0" applyProtection="0"/>
    <xf numFmtId="0" fontId="30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16" fillId="0" borderId="0"/>
    <xf numFmtId="0" fontId="4" fillId="0" borderId="0"/>
    <xf numFmtId="0" fontId="4" fillId="0" borderId="0"/>
    <xf numFmtId="0" fontId="22" fillId="0" borderId="0"/>
    <xf numFmtId="0" fontId="4" fillId="0" borderId="0"/>
    <xf numFmtId="0" fontId="3" fillId="0" borderId="0"/>
    <xf numFmtId="0" fontId="16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2" fillId="0" borderId="0"/>
    <xf numFmtId="0" fontId="16" fillId="0" borderId="0"/>
    <xf numFmtId="0" fontId="16" fillId="0" borderId="0"/>
    <xf numFmtId="0" fontId="3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2" fillId="0" borderId="0"/>
    <xf numFmtId="0" fontId="16" fillId="0" borderId="0"/>
    <xf numFmtId="0" fontId="33" fillId="0" borderId="0"/>
    <xf numFmtId="0" fontId="16" fillId="0" borderId="0"/>
    <xf numFmtId="0" fontId="16" fillId="0" borderId="0"/>
    <xf numFmtId="0" fontId="4" fillId="0" borderId="0"/>
    <xf numFmtId="0" fontId="34" fillId="0" borderId="0"/>
    <xf numFmtId="0" fontId="4" fillId="0" borderId="0"/>
    <xf numFmtId="0" fontId="34" fillId="0" borderId="0"/>
    <xf numFmtId="0" fontId="22" fillId="0" borderId="0"/>
    <xf numFmtId="0" fontId="4" fillId="0" borderId="0"/>
    <xf numFmtId="0" fontId="3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34" fillId="0" borderId="0"/>
    <xf numFmtId="0" fontId="4" fillId="0" borderId="0"/>
    <xf numFmtId="0" fontId="4" fillId="0" borderId="0"/>
    <xf numFmtId="0" fontId="4" fillId="0" borderId="0"/>
    <xf numFmtId="0" fontId="3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11" borderId="13" applyNumberFormat="0">
      <alignment horizontal="right" vertical="top"/>
    </xf>
    <xf numFmtId="0" fontId="22" fillId="2" borderId="13" applyNumberFormat="0">
      <alignment horizontal="right" vertical="top"/>
    </xf>
    <xf numFmtId="0" fontId="22" fillId="0" borderId="7" applyNumberFormat="0">
      <alignment horizontal="right" vertical="top"/>
    </xf>
    <xf numFmtId="0" fontId="22" fillId="0" borderId="7" applyNumberFormat="0">
      <alignment horizontal="right" vertical="top"/>
    </xf>
    <xf numFmtId="0" fontId="22" fillId="22" borderId="13" applyNumberFormat="0">
      <alignment horizontal="right" vertical="top"/>
    </xf>
    <xf numFmtId="0" fontId="22" fillId="0" borderId="7" applyNumberFormat="0">
      <alignment horizontal="right" vertical="top"/>
    </xf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17" fillId="27" borderId="14" applyNumberFormat="0" applyFont="0" applyAlignment="0" applyProtection="0"/>
    <xf numFmtId="9" fontId="22" fillId="0" borderId="0" applyFont="0" applyFill="0" applyBorder="0" applyAlignment="0" applyProtection="0"/>
    <xf numFmtId="49" fontId="38" fillId="26" borderId="7">
      <alignment horizontal="left" vertical="top" wrapText="1"/>
    </xf>
    <xf numFmtId="49" fontId="22" fillId="0" borderId="7">
      <alignment horizontal="left" vertical="top" wrapText="1"/>
    </xf>
    <xf numFmtId="0" fontId="39" fillId="0" borderId="15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4" fontId="17" fillId="0" borderId="0" applyFont="0" applyFill="0" applyBorder="0" applyAlignment="0" applyProtection="0"/>
    <xf numFmtId="0" fontId="41" fillId="4" borderId="0" applyNumberFormat="0" applyBorder="0" applyAlignment="0" applyProtection="0"/>
    <xf numFmtId="0" fontId="22" fillId="24" borderId="7">
      <alignment horizontal="left" vertical="top" wrapText="1"/>
    </xf>
    <xf numFmtId="0" fontId="22" fillId="0" borderId="7">
      <alignment horizontal="left" vertical="top" wrapText="1"/>
    </xf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" fillId="0" borderId="0"/>
    <xf numFmtId="0" fontId="48" fillId="0" borderId="0"/>
    <xf numFmtId="9" fontId="2" fillId="0" borderId="0" applyFont="0" applyFill="0" applyBorder="0" applyAlignment="0" applyProtection="0"/>
    <xf numFmtId="165" fontId="22" fillId="0" borderId="0" applyFont="0" applyFill="0" applyBorder="0" applyAlignment="0" applyProtection="0"/>
    <xf numFmtId="0" fontId="1" fillId="0" borderId="0"/>
  </cellStyleXfs>
  <cellXfs count="172">
    <xf numFmtId="0" fontId="0" fillId="0" borderId="0" xfId="0"/>
    <xf numFmtId="0" fontId="5" fillId="0" borderId="0" xfId="0" applyFont="1" applyFill="1"/>
    <xf numFmtId="0" fontId="7" fillId="0" borderId="0" xfId="0" applyFont="1" applyFill="1"/>
    <xf numFmtId="0" fontId="14" fillId="0" borderId="0" xfId="0" applyFont="1" applyFill="1"/>
    <xf numFmtId="0" fontId="8" fillId="0" borderId="0" xfId="0" applyFont="1" applyFill="1"/>
    <xf numFmtId="49" fontId="12" fillId="0" borderId="1" xfId="1" applyNumberFormat="1" applyFont="1" applyFill="1" applyBorder="1" applyAlignment="1" applyProtection="1">
      <alignment horizontal="left" wrapText="1"/>
      <protection hidden="1"/>
    </xf>
    <xf numFmtId="0" fontId="5" fillId="0" borderId="0" xfId="0" applyFont="1" applyFill="1" applyAlignment="1">
      <alignment wrapText="1"/>
    </xf>
    <xf numFmtId="0" fontId="9" fillId="0" borderId="0" xfId="0" applyFont="1" applyFill="1" applyAlignment="1">
      <alignment horizontal="center" vertical="center" wrapText="1"/>
    </xf>
    <xf numFmtId="0" fontId="9" fillId="0" borderId="1" xfId="0" applyFont="1" applyFill="1" applyBorder="1" applyAlignment="1">
      <alignment wrapText="1"/>
    </xf>
    <xf numFmtId="0" fontId="9" fillId="0" borderId="0" xfId="0" applyFont="1" applyFill="1"/>
    <xf numFmtId="0" fontId="5" fillId="0" borderId="1" xfId="0" applyFont="1" applyFill="1" applyBorder="1" applyAlignment="1">
      <alignment horizontal="left" wrapText="1" indent="2"/>
    </xf>
    <xf numFmtId="0" fontId="12" fillId="0" borderId="0" xfId="0" applyFont="1" applyFill="1"/>
    <xf numFmtId="0" fontId="13" fillId="0" borderId="0" xfId="0" applyFont="1" applyFill="1"/>
    <xf numFmtId="49" fontId="11" fillId="0" borderId="1" xfId="1" applyNumberFormat="1" applyFont="1" applyFill="1" applyBorder="1" applyAlignment="1" applyProtection="1">
      <alignment horizontal="left" wrapText="1"/>
      <protection hidden="1"/>
    </xf>
    <xf numFmtId="0" fontId="5" fillId="0" borderId="0" xfId="0" applyFont="1" applyFill="1" applyAlignment="1">
      <alignment horizontal="center"/>
    </xf>
    <xf numFmtId="166" fontId="12" fillId="0" borderId="1" xfId="0" applyNumberFormat="1" applyFont="1" applyFill="1" applyBorder="1" applyAlignment="1">
      <alignment horizontal="center"/>
    </xf>
    <xf numFmtId="167" fontId="5" fillId="0" borderId="1" xfId="0" applyNumberFormat="1" applyFont="1" applyFill="1" applyBorder="1" applyAlignment="1">
      <alignment horizontal="center"/>
    </xf>
    <xf numFmtId="168" fontId="42" fillId="0" borderId="1" xfId="0" applyNumberFormat="1" applyFont="1" applyFill="1" applyBorder="1" applyAlignment="1">
      <alignment horizontal="center"/>
    </xf>
    <xf numFmtId="168" fontId="43" fillId="0" borderId="1" xfId="0" applyNumberFormat="1" applyFont="1" applyFill="1" applyBorder="1" applyAlignment="1">
      <alignment horizontal="center"/>
    </xf>
    <xf numFmtId="168" fontId="44" fillId="0" borderId="1" xfId="0" applyNumberFormat="1" applyFont="1" applyFill="1" applyBorder="1" applyAlignment="1">
      <alignment horizontal="center"/>
    </xf>
    <xf numFmtId="168" fontId="6" fillId="0" borderId="1" xfId="0" applyNumberFormat="1" applyFont="1" applyFill="1" applyBorder="1" applyAlignment="1">
      <alignment horizontal="center"/>
    </xf>
    <xf numFmtId="166" fontId="6" fillId="0" borderId="1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66" fontId="45" fillId="0" borderId="1" xfId="0" applyNumberFormat="1" applyFont="1" applyFill="1" applyBorder="1" applyAlignment="1">
      <alignment horizontal="center"/>
    </xf>
    <xf numFmtId="168" fontId="46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5" fillId="0" borderId="16" xfId="0" applyFont="1" applyFill="1" applyBorder="1" applyAlignment="1">
      <alignment horizontal="left"/>
    </xf>
    <xf numFmtId="168" fontId="47" fillId="0" borderId="1" xfId="0" applyNumberFormat="1" applyFont="1" applyFill="1" applyBorder="1" applyAlignment="1">
      <alignment horizontal="center"/>
    </xf>
    <xf numFmtId="0" fontId="47" fillId="0" borderId="0" xfId="0" applyFont="1" applyFill="1"/>
    <xf numFmtId="166" fontId="42" fillId="0" borderId="1" xfId="0" applyNumberFormat="1" applyFont="1" applyFill="1" applyBorder="1" applyAlignment="1">
      <alignment horizontal="center"/>
    </xf>
    <xf numFmtId="166" fontId="43" fillId="0" borderId="1" xfId="0" applyNumberFormat="1" applyFont="1" applyFill="1" applyBorder="1" applyAlignment="1">
      <alignment horizontal="center"/>
    </xf>
    <xf numFmtId="166" fontId="44" fillId="0" borderId="1" xfId="0" applyNumberFormat="1" applyFont="1" applyFill="1" applyBorder="1" applyAlignment="1">
      <alignment horizontal="center"/>
    </xf>
    <xf numFmtId="166" fontId="47" fillId="0" borderId="1" xfId="0" applyNumberFormat="1" applyFont="1" applyFill="1" applyBorder="1" applyAlignment="1">
      <alignment horizontal="center"/>
    </xf>
    <xf numFmtId="0" fontId="49" fillId="0" borderId="0" xfId="0" applyFont="1" applyFill="1"/>
    <xf numFmtId="166" fontId="8" fillId="0" borderId="1" xfId="0" applyNumberFormat="1" applyFont="1" applyFill="1" applyBorder="1" applyAlignment="1">
      <alignment horizontal="center"/>
    </xf>
    <xf numFmtId="168" fontId="8" fillId="0" borderId="1" xfId="0" applyNumberFormat="1" applyFont="1" applyFill="1" applyBorder="1" applyAlignment="1">
      <alignment horizontal="center"/>
    </xf>
    <xf numFmtId="0" fontId="5" fillId="0" borderId="0" xfId="0" applyFont="1" applyFill="1" applyAlignment="1"/>
    <xf numFmtId="0" fontId="50" fillId="0" borderId="0" xfId="0" applyFont="1" applyFill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wrapText="1" indent="2"/>
    </xf>
    <xf numFmtId="0" fontId="10" fillId="0" borderId="1" xfId="0" applyFont="1" applyFill="1" applyBorder="1" applyAlignment="1">
      <alignment horizontal="left" wrapText="1" indent="2"/>
    </xf>
    <xf numFmtId="0" fontId="9" fillId="0" borderId="1" xfId="0" applyFont="1" applyFill="1" applyBorder="1" applyAlignment="1">
      <alignment horizontal="left" vertical="center" wrapText="1" indent="2"/>
    </xf>
    <xf numFmtId="0" fontId="5" fillId="0" borderId="1" xfId="0" applyFont="1" applyFill="1" applyBorder="1" applyAlignment="1">
      <alignment horizontal="center" wrapText="1"/>
    </xf>
    <xf numFmtId="0" fontId="5" fillId="0" borderId="1" xfId="0" applyNumberFormat="1" applyFont="1" applyFill="1" applyBorder="1" applyAlignment="1">
      <alignment vertical="center" wrapText="1"/>
    </xf>
    <xf numFmtId="164" fontId="5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 indent="3"/>
    </xf>
    <xf numFmtId="167" fontId="44" fillId="0" borderId="1" xfId="0" applyNumberFormat="1" applyFont="1" applyFill="1" applyBorder="1" applyAlignment="1">
      <alignment horizontal="center"/>
    </xf>
    <xf numFmtId="168" fontId="52" fillId="0" borderId="1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left" vertical="center" wrapText="1"/>
    </xf>
    <xf numFmtId="49" fontId="51" fillId="0" borderId="0" xfId="1" applyNumberFormat="1" applyFont="1" applyFill="1" applyBorder="1" applyAlignment="1" applyProtection="1">
      <alignment horizontal="left" wrapText="1"/>
      <protection hidden="1"/>
    </xf>
    <xf numFmtId="167" fontId="5" fillId="0" borderId="0" xfId="0" applyNumberFormat="1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 vertical="center" wrapText="1"/>
    </xf>
    <xf numFmtId="0" fontId="5" fillId="28" borderId="0" xfId="0" applyFont="1" applyFill="1"/>
    <xf numFmtId="0" fontId="5" fillId="29" borderId="0" xfId="0" applyFont="1" applyFill="1"/>
    <xf numFmtId="166" fontId="5" fillId="29" borderId="1" xfId="0" applyNumberFormat="1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66" fontId="6" fillId="0" borderId="2" xfId="0" applyNumberFormat="1" applyFont="1" applyFill="1" applyBorder="1" applyAlignment="1">
      <alignment horizontal="center"/>
    </xf>
    <xf numFmtId="168" fontId="42" fillId="0" borderId="2" xfId="0" applyNumberFormat="1" applyFont="1" applyFill="1" applyBorder="1" applyAlignment="1">
      <alignment horizontal="center"/>
    </xf>
    <xf numFmtId="167" fontId="5" fillId="0" borderId="2" xfId="0" applyNumberFormat="1" applyFont="1" applyFill="1" applyBorder="1" applyAlignment="1">
      <alignment horizontal="center"/>
    </xf>
    <xf numFmtId="0" fontId="9" fillId="0" borderId="1" xfId="0" applyFont="1" applyFill="1" applyBorder="1"/>
    <xf numFmtId="0" fontId="5" fillId="0" borderId="1" xfId="0" applyFont="1" applyFill="1" applyBorder="1"/>
    <xf numFmtId="0" fontId="8" fillId="0" borderId="1" xfId="0" applyFont="1" applyFill="1" applyBorder="1"/>
    <xf numFmtId="0" fontId="47" fillId="0" borderId="1" xfId="0" applyFont="1" applyFill="1" applyBorder="1"/>
    <xf numFmtId="166" fontId="8" fillId="29" borderId="1" xfId="0" applyNumberFormat="1" applyFont="1" applyFill="1" applyBorder="1" applyAlignment="1">
      <alignment horizontal="center"/>
    </xf>
    <xf numFmtId="0" fontId="8" fillId="29" borderId="0" xfId="0" applyFont="1" applyFill="1"/>
    <xf numFmtId="49" fontId="9" fillId="29" borderId="1" xfId="1" applyNumberFormat="1" applyFont="1" applyFill="1" applyBorder="1" applyAlignment="1" applyProtection="1">
      <alignment horizontal="left" vertical="center" wrapText="1"/>
      <protection hidden="1"/>
    </xf>
    <xf numFmtId="49" fontId="44" fillId="0" borderId="1" xfId="1" applyNumberFormat="1" applyFont="1" applyFill="1" applyBorder="1" applyAlignment="1" applyProtection="1">
      <alignment horizontal="left" wrapText="1"/>
      <protection hidden="1"/>
    </xf>
    <xf numFmtId="0" fontId="9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/>
    <xf numFmtId="166" fontId="6" fillId="0" borderId="0" xfId="0" applyNumberFormat="1" applyFont="1" applyFill="1" applyBorder="1" applyAlignment="1">
      <alignment horizontal="center"/>
    </xf>
    <xf numFmtId="0" fontId="5" fillId="0" borderId="0" xfId="0" applyFont="1" applyFill="1" applyBorder="1"/>
    <xf numFmtId="0" fontId="7" fillId="0" borderId="0" xfId="0" applyFont="1" applyFill="1" applyBorder="1"/>
    <xf numFmtId="0" fontId="9" fillId="29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wrapText="1"/>
    </xf>
    <xf numFmtId="168" fontId="12" fillId="0" borderId="2" xfId="0" applyNumberFormat="1" applyFont="1" applyFill="1" applyBorder="1" applyAlignment="1">
      <alignment horizontal="center"/>
    </xf>
    <xf numFmtId="0" fontId="12" fillId="0" borderId="1" xfId="0" applyFont="1" applyFill="1" applyBorder="1"/>
    <xf numFmtId="0" fontId="9" fillId="29" borderId="1" xfId="0" applyFont="1" applyFill="1" applyBorder="1" applyAlignment="1">
      <alignment horizontal="left" vertical="center" wrapText="1" indent="2"/>
    </xf>
    <xf numFmtId="166" fontId="42" fillId="29" borderId="1" xfId="0" applyNumberFormat="1" applyFont="1" applyFill="1" applyBorder="1" applyAlignment="1">
      <alignment horizontal="center"/>
    </xf>
    <xf numFmtId="166" fontId="12" fillId="29" borderId="1" xfId="0" applyNumberFormat="1" applyFont="1" applyFill="1" applyBorder="1" applyAlignment="1">
      <alignment horizontal="center" vertical="center"/>
    </xf>
    <xf numFmtId="166" fontId="12" fillId="0" borderId="1" xfId="0" applyNumberFormat="1" applyFont="1" applyFill="1" applyBorder="1" applyAlignment="1">
      <alignment horizontal="center" vertical="center"/>
    </xf>
    <xf numFmtId="168" fontId="12" fillId="0" borderId="2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/>
    </xf>
    <xf numFmtId="167" fontId="5" fillId="0" borderId="0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166" fontId="5" fillId="29" borderId="1" xfId="0" applyNumberFormat="1" applyFont="1" applyFill="1" applyBorder="1" applyAlignment="1">
      <alignment horizontal="center" vertical="center"/>
    </xf>
    <xf numFmtId="167" fontId="5" fillId="29" borderId="1" xfId="0" applyNumberFormat="1" applyFont="1" applyFill="1" applyBorder="1" applyAlignment="1">
      <alignment horizontal="center" vertical="center"/>
    </xf>
    <xf numFmtId="167" fontId="5" fillId="29" borderId="2" xfId="0" applyNumberFormat="1" applyFont="1" applyFill="1" applyBorder="1" applyAlignment="1">
      <alignment horizontal="center" vertical="center"/>
    </xf>
    <xf numFmtId="166" fontId="53" fillId="0" borderId="1" xfId="0" applyNumberFormat="1" applyFont="1" applyFill="1" applyBorder="1" applyAlignment="1">
      <alignment horizontal="center" vertical="center"/>
    </xf>
    <xf numFmtId="9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166" fontId="53" fillId="0" borderId="2" xfId="0" applyNumberFormat="1" applyFont="1" applyFill="1" applyBorder="1" applyAlignment="1">
      <alignment horizontal="center" vertical="center"/>
    </xf>
    <xf numFmtId="0" fontId="53" fillId="28" borderId="1" xfId="0" applyFont="1" applyFill="1" applyBorder="1" applyAlignment="1">
      <alignment horizontal="center" vertical="center"/>
    </xf>
    <xf numFmtId="0" fontId="7" fillId="28" borderId="0" xfId="0" applyFont="1" applyFill="1"/>
    <xf numFmtId="0" fontId="13" fillId="0" borderId="1" xfId="0" applyFont="1" applyFill="1" applyBorder="1" applyAlignment="1">
      <alignment horizontal="left" vertical="top" wrapText="1" indent="5"/>
    </xf>
    <xf numFmtId="0" fontId="10" fillId="0" borderId="1" xfId="0" applyFont="1" applyFill="1" applyBorder="1" applyAlignment="1">
      <alignment vertical="top" wrapText="1"/>
    </xf>
    <xf numFmtId="49" fontId="54" fillId="0" borderId="1" xfId="1" applyNumberFormat="1" applyFont="1" applyFill="1" applyBorder="1" applyAlignment="1" applyProtection="1">
      <alignment horizontal="left" wrapText="1"/>
      <protection hidden="1"/>
    </xf>
    <xf numFmtId="0" fontId="13" fillId="0" borderId="1" xfId="0" applyFont="1" applyFill="1" applyBorder="1" applyAlignment="1">
      <alignment horizontal="left" vertical="top" wrapText="1" indent="2"/>
    </xf>
    <xf numFmtId="166" fontId="42" fillId="29" borderId="1" xfId="0" applyNumberFormat="1" applyFont="1" applyFill="1" applyBorder="1" applyAlignment="1">
      <alignment horizontal="center" vertical="center"/>
    </xf>
    <xf numFmtId="168" fontId="42" fillId="29" borderId="2" xfId="0" applyNumberFormat="1" applyFont="1" applyFill="1" applyBorder="1" applyAlignment="1">
      <alignment horizontal="center" vertical="center"/>
    </xf>
    <xf numFmtId="0" fontId="42" fillId="29" borderId="1" xfId="0" applyFont="1" applyFill="1" applyBorder="1" applyAlignment="1">
      <alignment vertical="center"/>
    </xf>
    <xf numFmtId="166" fontId="6" fillId="29" borderId="1" xfId="0" applyNumberFormat="1" applyFont="1" applyFill="1" applyBorder="1" applyAlignment="1">
      <alignment horizontal="center" vertical="center"/>
    </xf>
    <xf numFmtId="166" fontId="6" fillId="29" borderId="2" xfId="0" applyNumberFormat="1" applyFont="1" applyFill="1" applyBorder="1" applyAlignment="1">
      <alignment horizontal="center" vertical="center"/>
    </xf>
    <xf numFmtId="166" fontId="42" fillId="0" borderId="1" xfId="0" applyNumberFormat="1" applyFont="1" applyFill="1" applyBorder="1" applyAlignment="1">
      <alignment horizontal="center" vertical="center"/>
    </xf>
    <xf numFmtId="168" fontId="42" fillId="0" borderId="2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top" wrapText="1" indent="2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166" fontId="42" fillId="0" borderId="2" xfId="0" applyNumberFormat="1" applyFont="1" applyFill="1" applyBorder="1" applyAlignment="1">
      <alignment horizontal="center"/>
    </xf>
    <xf numFmtId="166" fontId="8" fillId="0" borderId="2" xfId="0" applyNumberFormat="1" applyFont="1" applyFill="1" applyBorder="1" applyAlignment="1">
      <alignment horizontal="center"/>
    </xf>
    <xf numFmtId="166" fontId="43" fillId="0" borderId="2" xfId="0" applyNumberFormat="1" applyFont="1" applyFill="1" applyBorder="1" applyAlignment="1">
      <alignment horizontal="center"/>
    </xf>
    <xf numFmtId="166" fontId="47" fillId="0" borderId="2" xfId="0" applyNumberFormat="1" applyFont="1" applyFill="1" applyBorder="1" applyAlignment="1">
      <alignment horizontal="center"/>
    </xf>
    <xf numFmtId="167" fontId="44" fillId="0" borderId="2" xfId="0" applyNumberFormat="1" applyFont="1" applyFill="1" applyBorder="1" applyAlignment="1">
      <alignment horizontal="center"/>
    </xf>
    <xf numFmtId="166" fontId="44" fillId="0" borderId="2" xfId="0" applyNumberFormat="1" applyFont="1" applyFill="1" applyBorder="1" applyAlignment="1">
      <alignment horizontal="center"/>
    </xf>
    <xf numFmtId="0" fontId="14" fillId="0" borderId="1" xfId="0" applyFont="1" applyFill="1" applyBorder="1"/>
    <xf numFmtId="0" fontId="13" fillId="0" borderId="1" xfId="0" applyFont="1" applyFill="1" applyBorder="1"/>
    <xf numFmtId="0" fontId="49" fillId="0" borderId="1" xfId="0" applyFont="1" applyFill="1" applyBorder="1"/>
    <xf numFmtId="0" fontId="13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49" fontId="10" fillId="0" borderId="1" xfId="1" applyNumberFormat="1" applyFont="1" applyFill="1" applyBorder="1" applyAlignment="1" applyProtection="1">
      <alignment horizontal="justify" vertical="top" wrapText="1"/>
      <protection hidden="1"/>
    </xf>
    <xf numFmtId="49" fontId="10" fillId="0" borderId="20" xfId="1" applyNumberFormat="1" applyFont="1" applyFill="1" applyBorder="1" applyAlignment="1" applyProtection="1">
      <alignment horizontal="justify" vertical="top" wrapText="1"/>
      <protection hidden="1"/>
    </xf>
    <xf numFmtId="0" fontId="5" fillId="30" borderId="1" xfId="0" applyFont="1" applyFill="1" applyBorder="1" applyAlignment="1">
      <alignment horizontal="left" vertical="top" wrapText="1" indent="2"/>
    </xf>
    <xf numFmtId="166" fontId="42" fillId="30" borderId="1" xfId="0" applyNumberFormat="1" applyFont="1" applyFill="1" applyBorder="1" applyAlignment="1">
      <alignment horizontal="center"/>
    </xf>
    <xf numFmtId="166" fontId="42" fillId="30" borderId="2" xfId="0" applyNumberFormat="1" applyFont="1" applyFill="1" applyBorder="1" applyAlignment="1">
      <alignment horizontal="center"/>
    </xf>
    <xf numFmtId="168" fontId="42" fillId="30" borderId="1" xfId="0" applyNumberFormat="1" applyFont="1" applyFill="1" applyBorder="1" applyAlignment="1">
      <alignment horizontal="center"/>
    </xf>
    <xf numFmtId="0" fontId="8" fillId="30" borderId="1" xfId="0" applyFont="1" applyFill="1" applyBorder="1"/>
    <xf numFmtId="0" fontId="8" fillId="30" borderId="0" xfId="0" applyFont="1" applyFill="1"/>
    <xf numFmtId="0" fontId="13" fillId="30" borderId="1" xfId="0" applyFont="1" applyFill="1" applyBorder="1" applyAlignment="1">
      <alignment horizontal="left" vertical="top" wrapText="1" indent="5"/>
    </xf>
    <xf numFmtId="166" fontId="43" fillId="30" borderId="1" xfId="0" applyNumberFormat="1" applyFont="1" applyFill="1" applyBorder="1" applyAlignment="1">
      <alignment horizontal="center"/>
    </xf>
    <xf numFmtId="166" fontId="44" fillId="30" borderId="1" xfId="0" applyNumberFormat="1" applyFont="1" applyFill="1" applyBorder="1" applyAlignment="1">
      <alignment horizontal="center"/>
    </xf>
    <xf numFmtId="166" fontId="44" fillId="30" borderId="2" xfId="0" applyNumberFormat="1" applyFont="1" applyFill="1" applyBorder="1" applyAlignment="1">
      <alignment horizontal="center"/>
    </xf>
    <xf numFmtId="168" fontId="44" fillId="30" borderId="1" xfId="0" applyNumberFormat="1" applyFont="1" applyFill="1" applyBorder="1" applyAlignment="1">
      <alignment horizontal="center"/>
    </xf>
    <xf numFmtId="0" fontId="15" fillId="30" borderId="1" xfId="0" applyFont="1" applyFill="1" applyBorder="1"/>
    <xf numFmtId="0" fontId="15" fillId="30" borderId="0" xfId="0" applyFont="1" applyFill="1"/>
    <xf numFmtId="0" fontId="42" fillId="0" borderId="0" xfId="0" applyFont="1" applyBorder="1" applyAlignment="1">
      <alignment horizontal="center" wrapText="1"/>
    </xf>
    <xf numFmtId="0" fontId="57" fillId="0" borderId="0" xfId="0" applyFont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0" fontId="13" fillId="0" borderId="0" xfId="0" applyFont="1" applyFill="1" applyBorder="1" applyAlignment="1">
      <alignment horizontal="left" vertical="top"/>
    </xf>
    <xf numFmtId="0" fontId="13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center" wrapText="1" indent="4"/>
    </xf>
    <xf numFmtId="0" fontId="5" fillId="0" borderId="19" xfId="0" applyFont="1" applyFill="1" applyBorder="1" applyAlignment="1">
      <alignment horizontal="left" wrapText="1"/>
    </xf>
    <xf numFmtId="0" fontId="5" fillId="0" borderId="0" xfId="0" applyFont="1" applyFill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/>
    </xf>
    <xf numFmtId="0" fontId="50" fillId="0" borderId="0" xfId="0" applyFont="1" applyFill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53" fillId="28" borderId="2" xfId="0" applyFont="1" applyFill="1" applyBorder="1" applyAlignment="1">
      <alignment horizontal="center" vertical="center" wrapText="1"/>
    </xf>
    <xf numFmtId="0" fontId="53" fillId="28" borderId="3" xfId="0" applyFont="1" applyFill="1" applyBorder="1" applyAlignment="1">
      <alignment horizontal="center" vertical="center" wrapText="1"/>
    </xf>
    <xf numFmtId="0" fontId="53" fillId="28" borderId="4" xfId="0" applyFont="1" applyFill="1" applyBorder="1" applyAlignment="1">
      <alignment horizontal="center" vertical="center" wrapText="1"/>
    </xf>
    <xf numFmtId="49" fontId="13" fillId="0" borderId="2" xfId="1" applyNumberFormat="1" applyFont="1" applyFill="1" applyBorder="1" applyAlignment="1" applyProtection="1">
      <alignment horizontal="left" vertical="top" wrapText="1"/>
      <protection hidden="1"/>
    </xf>
    <xf numFmtId="49" fontId="13" fillId="0" borderId="3" xfId="1" applyNumberFormat="1" applyFont="1" applyFill="1" applyBorder="1" applyAlignment="1" applyProtection="1">
      <alignment horizontal="left" vertical="top" wrapText="1"/>
      <protection hidden="1"/>
    </xf>
    <xf numFmtId="49" fontId="13" fillId="0" borderId="4" xfId="1" applyNumberFormat="1" applyFont="1" applyFill="1" applyBorder="1" applyAlignment="1" applyProtection="1">
      <alignment horizontal="left" vertical="top" wrapText="1"/>
      <protection hidden="1"/>
    </xf>
    <xf numFmtId="0" fontId="13" fillId="0" borderId="2" xfId="0" applyFont="1" applyFill="1" applyBorder="1" applyAlignment="1">
      <alignment horizontal="left" vertical="top" wrapText="1"/>
    </xf>
    <xf numFmtId="0" fontId="13" fillId="0" borderId="3" xfId="0" applyFont="1" applyFill="1" applyBorder="1" applyAlignment="1">
      <alignment horizontal="left" vertical="top" wrapText="1"/>
    </xf>
    <xf numFmtId="0" fontId="13" fillId="0" borderId="4" xfId="0" applyFont="1" applyFill="1" applyBorder="1" applyAlignment="1">
      <alignment horizontal="left" vertical="top" wrapText="1"/>
    </xf>
    <xf numFmtId="0" fontId="13" fillId="0" borderId="2" xfId="0" applyFont="1" applyFill="1" applyBorder="1" applyAlignment="1">
      <alignment horizontal="left" vertical="top"/>
    </xf>
    <xf numFmtId="0" fontId="13" fillId="0" borderId="3" xfId="0" applyFont="1" applyFill="1" applyBorder="1" applyAlignment="1">
      <alignment horizontal="left" vertical="top"/>
    </xf>
    <xf numFmtId="0" fontId="13" fillId="0" borderId="4" xfId="0" applyFont="1" applyFill="1" applyBorder="1" applyAlignment="1">
      <alignment horizontal="left" vertical="top"/>
    </xf>
    <xf numFmtId="0" fontId="5" fillId="0" borderId="0" xfId="0" applyFont="1" applyFill="1" applyAlignment="1">
      <alignment horizontal="left" wrapText="1"/>
    </xf>
    <xf numFmtId="0" fontId="5" fillId="0" borderId="16" xfId="0" applyFont="1" applyFill="1" applyBorder="1" applyAlignment="1">
      <alignment horizontal="right"/>
    </xf>
    <xf numFmtId="0" fontId="55" fillId="0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left" vertical="top" wrapText="1"/>
    </xf>
  </cellXfs>
  <cellStyles count="129">
    <cellStyle name="20% - Акцент1 2" xfId="2" xr:uid="{00000000-0005-0000-0000-000000000000}"/>
    <cellStyle name="20% - Акцент2 2" xfId="3" xr:uid="{00000000-0005-0000-0000-000001000000}"/>
    <cellStyle name="20% - Акцент3 2" xfId="4" xr:uid="{00000000-0005-0000-0000-000002000000}"/>
    <cellStyle name="20% - Акцент4 2" xfId="5" xr:uid="{00000000-0005-0000-0000-000003000000}"/>
    <cellStyle name="20% - Акцент5 2" xfId="6" xr:uid="{00000000-0005-0000-0000-000004000000}"/>
    <cellStyle name="20% - Акцент6 2" xfId="7" xr:uid="{00000000-0005-0000-0000-000005000000}"/>
    <cellStyle name="40% - Акцент1 2" xfId="8" xr:uid="{00000000-0005-0000-0000-000006000000}"/>
    <cellStyle name="40% - Акцент2 2" xfId="9" xr:uid="{00000000-0005-0000-0000-000007000000}"/>
    <cellStyle name="40% - Акцент3 2" xfId="10" xr:uid="{00000000-0005-0000-0000-000008000000}"/>
    <cellStyle name="40% - Акцент4 2" xfId="11" xr:uid="{00000000-0005-0000-0000-000009000000}"/>
    <cellStyle name="40% - Акцент5 2" xfId="12" xr:uid="{00000000-0005-0000-0000-00000A000000}"/>
    <cellStyle name="40% - Акцент6 2" xfId="13" xr:uid="{00000000-0005-0000-0000-00000B000000}"/>
    <cellStyle name="60% - Акцент1 2" xfId="14" xr:uid="{00000000-0005-0000-0000-00000C000000}"/>
    <cellStyle name="60% - Акцент2 2" xfId="15" xr:uid="{00000000-0005-0000-0000-00000D000000}"/>
    <cellStyle name="60% - Акцент3 2" xfId="16" xr:uid="{00000000-0005-0000-0000-00000E000000}"/>
    <cellStyle name="60% - Акцент4 2" xfId="17" xr:uid="{00000000-0005-0000-0000-00000F000000}"/>
    <cellStyle name="60% - Акцент5 2" xfId="18" xr:uid="{00000000-0005-0000-0000-000010000000}"/>
    <cellStyle name="60% - Акцент6 2" xfId="19" xr:uid="{00000000-0005-0000-0000-000011000000}"/>
    <cellStyle name="Акцент1 2" xfId="20" xr:uid="{00000000-0005-0000-0000-000012000000}"/>
    <cellStyle name="Акцент2 2" xfId="21" xr:uid="{00000000-0005-0000-0000-000013000000}"/>
    <cellStyle name="Акцент3 2" xfId="22" xr:uid="{00000000-0005-0000-0000-000014000000}"/>
    <cellStyle name="Акцент4 2" xfId="23" xr:uid="{00000000-0005-0000-0000-000015000000}"/>
    <cellStyle name="Акцент5 2" xfId="24" xr:uid="{00000000-0005-0000-0000-000016000000}"/>
    <cellStyle name="Акцент6 2" xfId="25" xr:uid="{00000000-0005-0000-0000-000017000000}"/>
    <cellStyle name="Ввод  2" xfId="26" xr:uid="{00000000-0005-0000-0000-000018000000}"/>
    <cellStyle name="Вывод 2" xfId="27" xr:uid="{00000000-0005-0000-0000-000019000000}"/>
    <cellStyle name="Вычисление 2" xfId="28" xr:uid="{00000000-0005-0000-0000-00001A000000}"/>
    <cellStyle name="Данные (редактируемые)" xfId="29" xr:uid="{00000000-0005-0000-0000-00001B000000}"/>
    <cellStyle name="Данные (только для чтения)" xfId="30" xr:uid="{00000000-0005-0000-0000-00001C000000}"/>
    <cellStyle name="Данные для удаления" xfId="31" xr:uid="{00000000-0005-0000-0000-00001D000000}"/>
    <cellStyle name="Денежный 2" xfId="32" xr:uid="{00000000-0005-0000-0000-00001E000000}"/>
    <cellStyle name="Денежный 3" xfId="33" xr:uid="{00000000-0005-0000-0000-00001F000000}"/>
    <cellStyle name="Заголовки полей" xfId="34" xr:uid="{00000000-0005-0000-0000-000020000000}"/>
    <cellStyle name="Заголовки полей [печать]" xfId="35" xr:uid="{00000000-0005-0000-0000-000021000000}"/>
    <cellStyle name="Заголовок 1 2" xfId="36" xr:uid="{00000000-0005-0000-0000-000022000000}"/>
    <cellStyle name="Заголовок 2 2" xfId="37" xr:uid="{00000000-0005-0000-0000-000023000000}"/>
    <cellStyle name="Заголовок 3 2" xfId="38" xr:uid="{00000000-0005-0000-0000-000024000000}"/>
    <cellStyle name="Заголовок 4 2" xfId="39" xr:uid="{00000000-0005-0000-0000-000025000000}"/>
    <cellStyle name="Заголовок меры" xfId="40" xr:uid="{00000000-0005-0000-0000-000026000000}"/>
    <cellStyle name="Заголовок показателя [печать]" xfId="41" xr:uid="{00000000-0005-0000-0000-000027000000}"/>
    <cellStyle name="Заголовок показателя константы" xfId="42" xr:uid="{00000000-0005-0000-0000-000028000000}"/>
    <cellStyle name="Заголовок результата расчета" xfId="43" xr:uid="{00000000-0005-0000-0000-000029000000}"/>
    <cellStyle name="Заголовок свободного показателя" xfId="44" xr:uid="{00000000-0005-0000-0000-00002A000000}"/>
    <cellStyle name="Значение фильтра" xfId="45" xr:uid="{00000000-0005-0000-0000-00002B000000}"/>
    <cellStyle name="Значение фильтра [печать]" xfId="46" xr:uid="{00000000-0005-0000-0000-00002C000000}"/>
    <cellStyle name="Информация о задаче" xfId="47" xr:uid="{00000000-0005-0000-0000-00002D000000}"/>
    <cellStyle name="Итог 2" xfId="48" xr:uid="{00000000-0005-0000-0000-00002E000000}"/>
    <cellStyle name="Контрольная ячейка 2" xfId="49" xr:uid="{00000000-0005-0000-0000-00002F000000}"/>
    <cellStyle name="Название 2" xfId="50" xr:uid="{00000000-0005-0000-0000-000030000000}"/>
    <cellStyle name="Нейтральный 2" xfId="51" xr:uid="{00000000-0005-0000-0000-000031000000}"/>
    <cellStyle name="Обычный" xfId="0" builtinId="0"/>
    <cellStyle name="Обычный 10" xfId="52" xr:uid="{00000000-0005-0000-0000-000033000000}"/>
    <cellStyle name="Обычный 10 2" xfId="53" xr:uid="{00000000-0005-0000-0000-000034000000}"/>
    <cellStyle name="Обычный 10 3" xfId="54" xr:uid="{00000000-0005-0000-0000-000035000000}"/>
    <cellStyle name="Обычный 11" xfId="55" xr:uid="{00000000-0005-0000-0000-000036000000}"/>
    <cellStyle name="Обычный 11 2" xfId="56" xr:uid="{00000000-0005-0000-0000-000037000000}"/>
    <cellStyle name="Обычный 12" xfId="57" xr:uid="{00000000-0005-0000-0000-000038000000}"/>
    <cellStyle name="Обычный 12 2" xfId="58" xr:uid="{00000000-0005-0000-0000-000039000000}"/>
    <cellStyle name="Обычный 12 3" xfId="59" xr:uid="{00000000-0005-0000-0000-00003A000000}"/>
    <cellStyle name="Обычный 13" xfId="60" xr:uid="{00000000-0005-0000-0000-00003B000000}"/>
    <cellStyle name="Обычный 14" xfId="61" xr:uid="{00000000-0005-0000-0000-00003C000000}"/>
    <cellStyle name="Обычный 15" xfId="62" xr:uid="{00000000-0005-0000-0000-00003D000000}"/>
    <cellStyle name="Обычный 16" xfId="124" xr:uid="{00000000-0005-0000-0000-00003E000000}"/>
    <cellStyle name="Обычный 17" xfId="128" xr:uid="{00000000-0005-0000-0000-00003F000000}"/>
    <cellStyle name="Обычный 2" xfId="63" xr:uid="{00000000-0005-0000-0000-000040000000}"/>
    <cellStyle name="Обычный 2 2" xfId="64" xr:uid="{00000000-0005-0000-0000-000041000000}"/>
    <cellStyle name="Обычный 2 2 2" xfId="65" xr:uid="{00000000-0005-0000-0000-000042000000}"/>
    <cellStyle name="Обычный 2 2 2 2" xfId="66" xr:uid="{00000000-0005-0000-0000-000043000000}"/>
    <cellStyle name="Обычный 2 2 3" xfId="67" xr:uid="{00000000-0005-0000-0000-000044000000}"/>
    <cellStyle name="Обычный 2 3" xfId="68" xr:uid="{00000000-0005-0000-0000-000045000000}"/>
    <cellStyle name="Обычный 2 3 2" xfId="69" xr:uid="{00000000-0005-0000-0000-000046000000}"/>
    <cellStyle name="Обычный 2 4" xfId="70" xr:uid="{00000000-0005-0000-0000-000047000000}"/>
    <cellStyle name="Обычный 2 4 2" xfId="71" xr:uid="{00000000-0005-0000-0000-000048000000}"/>
    <cellStyle name="Обычный 2 5" xfId="72" xr:uid="{00000000-0005-0000-0000-000049000000}"/>
    <cellStyle name="Обычный 2 5 2" xfId="73" xr:uid="{00000000-0005-0000-0000-00004A000000}"/>
    <cellStyle name="Обычный 2 6" xfId="74" xr:uid="{00000000-0005-0000-0000-00004B000000}"/>
    <cellStyle name="Обычный 2 6 2" xfId="75" xr:uid="{00000000-0005-0000-0000-00004C000000}"/>
    <cellStyle name="Обычный 3" xfId="76" xr:uid="{00000000-0005-0000-0000-00004D000000}"/>
    <cellStyle name="Обычный 3 2" xfId="77" xr:uid="{00000000-0005-0000-0000-00004E000000}"/>
    <cellStyle name="Обычный 3 2 2" xfId="78" xr:uid="{00000000-0005-0000-0000-00004F000000}"/>
    <cellStyle name="Обычный 3 2 3" xfId="79" xr:uid="{00000000-0005-0000-0000-000050000000}"/>
    <cellStyle name="Обычный 3 3" xfId="80" xr:uid="{00000000-0005-0000-0000-000051000000}"/>
    <cellStyle name="Обычный 3 4" xfId="81" xr:uid="{00000000-0005-0000-0000-000052000000}"/>
    <cellStyle name="Обычный 4" xfId="82" xr:uid="{00000000-0005-0000-0000-000053000000}"/>
    <cellStyle name="Обычный 4 2" xfId="83" xr:uid="{00000000-0005-0000-0000-000054000000}"/>
    <cellStyle name="Обычный 4 2 2" xfId="84" xr:uid="{00000000-0005-0000-0000-000055000000}"/>
    <cellStyle name="Обычный 4 3" xfId="85" xr:uid="{00000000-0005-0000-0000-000056000000}"/>
    <cellStyle name="Обычный 4 4" xfId="86" xr:uid="{00000000-0005-0000-0000-000057000000}"/>
    <cellStyle name="Обычный 4 5" xfId="87" xr:uid="{00000000-0005-0000-0000-000058000000}"/>
    <cellStyle name="Обычный 4 6" xfId="125" xr:uid="{00000000-0005-0000-0000-000059000000}"/>
    <cellStyle name="Обычный 5" xfId="88" xr:uid="{00000000-0005-0000-0000-00005A000000}"/>
    <cellStyle name="Обычный 5 2" xfId="89" xr:uid="{00000000-0005-0000-0000-00005B000000}"/>
    <cellStyle name="Обычный 6" xfId="90" xr:uid="{00000000-0005-0000-0000-00005C000000}"/>
    <cellStyle name="Обычный 6 2" xfId="91" xr:uid="{00000000-0005-0000-0000-00005D000000}"/>
    <cellStyle name="Обычный 7" xfId="92" xr:uid="{00000000-0005-0000-0000-00005E000000}"/>
    <cellStyle name="Обычный 7 2" xfId="93" xr:uid="{00000000-0005-0000-0000-00005F000000}"/>
    <cellStyle name="Обычный 8" xfId="94" xr:uid="{00000000-0005-0000-0000-000060000000}"/>
    <cellStyle name="Обычный 8 2" xfId="95" xr:uid="{00000000-0005-0000-0000-000061000000}"/>
    <cellStyle name="Обычный 9" xfId="96" xr:uid="{00000000-0005-0000-0000-000062000000}"/>
    <cellStyle name="Обычный 9 2" xfId="97" xr:uid="{00000000-0005-0000-0000-000063000000}"/>
    <cellStyle name="Обычный_tmp" xfId="1" xr:uid="{00000000-0005-0000-0000-000064000000}"/>
    <cellStyle name="Отдельная ячейка" xfId="98" xr:uid="{00000000-0005-0000-0000-000065000000}"/>
    <cellStyle name="Отдельная ячейка - константа" xfId="99" xr:uid="{00000000-0005-0000-0000-000066000000}"/>
    <cellStyle name="Отдельная ячейка - константа [печать]" xfId="100" xr:uid="{00000000-0005-0000-0000-000067000000}"/>
    <cellStyle name="Отдельная ячейка [печать]" xfId="101" xr:uid="{00000000-0005-0000-0000-000068000000}"/>
    <cellStyle name="Отдельная ячейка-результат" xfId="102" xr:uid="{00000000-0005-0000-0000-000069000000}"/>
    <cellStyle name="Отдельная ячейка-результат [печать]" xfId="103" xr:uid="{00000000-0005-0000-0000-00006A000000}"/>
    <cellStyle name="Плохой 2" xfId="104" xr:uid="{00000000-0005-0000-0000-00006B000000}"/>
    <cellStyle name="Пояснение 2" xfId="105" xr:uid="{00000000-0005-0000-0000-00006C000000}"/>
    <cellStyle name="Примечание 2" xfId="106" xr:uid="{00000000-0005-0000-0000-00006D000000}"/>
    <cellStyle name="Процентный 2" xfId="107" xr:uid="{00000000-0005-0000-0000-00006E000000}"/>
    <cellStyle name="Процентный 3" xfId="126" xr:uid="{00000000-0005-0000-0000-00006F000000}"/>
    <cellStyle name="Свойства элементов измерения" xfId="108" xr:uid="{00000000-0005-0000-0000-000070000000}"/>
    <cellStyle name="Свойства элементов измерения [печать]" xfId="109" xr:uid="{00000000-0005-0000-0000-000071000000}"/>
    <cellStyle name="Связанная ячейка 2" xfId="110" xr:uid="{00000000-0005-0000-0000-000072000000}"/>
    <cellStyle name="Стиль 1" xfId="111" xr:uid="{00000000-0005-0000-0000-000073000000}"/>
    <cellStyle name="Стиль 2" xfId="112" xr:uid="{00000000-0005-0000-0000-000074000000}"/>
    <cellStyle name="Стиль 3" xfId="113" xr:uid="{00000000-0005-0000-0000-000075000000}"/>
    <cellStyle name="Стиль 4" xfId="114" xr:uid="{00000000-0005-0000-0000-000076000000}"/>
    <cellStyle name="Стиль 5" xfId="115" xr:uid="{00000000-0005-0000-0000-000077000000}"/>
    <cellStyle name="Стиль 6" xfId="116" xr:uid="{00000000-0005-0000-0000-000078000000}"/>
    <cellStyle name="Текст предупреждения 2" xfId="117" xr:uid="{00000000-0005-0000-0000-000079000000}"/>
    <cellStyle name="Финансовый [0] 2" xfId="118" xr:uid="{00000000-0005-0000-0000-00007A000000}"/>
    <cellStyle name="Финансовый 2" xfId="127" xr:uid="{00000000-0005-0000-0000-00007B000000}"/>
    <cellStyle name="Хороший 2" xfId="119" xr:uid="{00000000-0005-0000-0000-00007C000000}"/>
    <cellStyle name="Элементы осей" xfId="120" xr:uid="{00000000-0005-0000-0000-00007D000000}"/>
    <cellStyle name="Элементы осей [печать]" xfId="121" xr:uid="{00000000-0005-0000-0000-00007E000000}"/>
    <cellStyle name="ᤀĀüࠀࠄ" xfId="122" xr:uid="{00000000-0005-0000-0000-00007F000000}"/>
    <cellStyle name="ᤀĀüࠀࠄȄ" xfId="123" xr:uid="{00000000-0005-0000-0000-000080000000}"/>
  </cellStyles>
  <dxfs count="0"/>
  <tableStyles count="0" defaultTableStyle="TableStyleMedium2" defaultPivotStyle="PivotStyleLight16"/>
  <colors>
    <mruColors>
      <color rgb="FFFFF3FF"/>
      <color rgb="FFFFE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81"/>
  <sheetViews>
    <sheetView showZeros="0" tabSelected="1" view="pageBreakPreview" zoomScale="50" zoomScaleNormal="20" zoomScaleSheetLayoutView="50" workbookViewId="0">
      <pane xSplit="1" ySplit="5" topLeftCell="B6" activePane="bottomRight" state="frozenSplit"/>
      <selection pane="topRight" activeCell="B1" sqref="B1"/>
      <selection pane="bottomLeft" activeCell="A5" sqref="A5"/>
      <selection pane="bottomRight" activeCell="B14" sqref="B14"/>
    </sheetView>
  </sheetViews>
  <sheetFormatPr defaultColWidth="9" defaultRowHeight="15.75" x14ac:dyDescent="0.25"/>
  <cols>
    <col min="1" max="1" width="45.75" style="6" customWidth="1"/>
    <col min="2" max="3" width="14.375" style="2" customWidth="1"/>
    <col min="4" max="4" width="12.25" style="2" customWidth="1"/>
    <col min="5" max="5" width="12.25" style="2" hidden="1" customWidth="1"/>
    <col min="6" max="12" width="12.25" style="2" customWidth="1"/>
    <col min="13" max="16" width="12.5" style="2" customWidth="1"/>
    <col min="17" max="44" width="12.25" style="2" customWidth="1"/>
    <col min="45" max="45" width="12.375" style="2" customWidth="1"/>
    <col min="46" max="48" width="12.25" style="2" customWidth="1"/>
    <col min="49" max="16384" width="9" style="1"/>
  </cols>
  <sheetData>
    <row r="1" spans="1:50" ht="46.15" customHeight="1" x14ac:dyDescent="0.25">
      <c r="A1" s="154" t="s">
        <v>114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40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</row>
    <row r="2" spans="1:50" ht="17.25" customHeight="1" x14ac:dyDescent="0.25">
      <c r="B2" s="39"/>
      <c r="C2" s="39"/>
      <c r="D2" s="39"/>
      <c r="E2" s="39"/>
      <c r="F2" s="39"/>
      <c r="G2" s="39"/>
      <c r="H2" s="39"/>
      <c r="I2" s="39"/>
      <c r="J2" s="39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</row>
    <row r="3" spans="1:50" x14ac:dyDescent="0.25">
      <c r="A3" s="29" t="s">
        <v>69</v>
      </c>
      <c r="B3" s="14"/>
      <c r="C3" s="28"/>
      <c r="D3" s="22"/>
      <c r="E3" s="28"/>
      <c r="F3" s="28"/>
      <c r="G3" s="23"/>
      <c r="H3" s="28"/>
      <c r="I3" s="23"/>
      <c r="J3" s="28"/>
      <c r="K3" s="28"/>
      <c r="L3" s="28"/>
      <c r="M3" s="28"/>
      <c r="N3" s="28"/>
      <c r="O3" s="1"/>
      <c r="P3" s="1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9"/>
    </row>
    <row r="4" spans="1:50" s="7" customFormat="1" ht="18" customHeight="1" x14ac:dyDescent="0.25">
      <c r="A4" s="150" t="s">
        <v>0</v>
      </c>
      <c r="B4" s="151">
        <v>2019</v>
      </c>
      <c r="C4" s="152"/>
      <c r="D4" s="151">
        <v>2020</v>
      </c>
      <c r="E4" s="155"/>
      <c r="F4" s="152"/>
      <c r="G4" s="150">
        <v>2021</v>
      </c>
      <c r="H4" s="150"/>
      <c r="I4" s="150"/>
      <c r="J4" s="150"/>
      <c r="K4" s="150"/>
      <c r="L4" s="150"/>
      <c r="M4" s="150">
        <v>2022</v>
      </c>
      <c r="N4" s="150"/>
      <c r="O4" s="150"/>
      <c r="P4" s="150"/>
      <c r="Q4" s="151">
        <v>2023</v>
      </c>
      <c r="R4" s="155"/>
      <c r="S4" s="155"/>
      <c r="T4" s="155"/>
      <c r="U4" s="151">
        <v>2024</v>
      </c>
      <c r="V4" s="152"/>
      <c r="W4" s="151">
        <v>2025</v>
      </c>
      <c r="X4" s="152"/>
      <c r="Y4" s="151">
        <v>2026</v>
      </c>
      <c r="Z4" s="152"/>
      <c r="AA4" s="151">
        <v>2027</v>
      </c>
      <c r="AB4" s="152"/>
      <c r="AC4" s="151">
        <v>2028</v>
      </c>
      <c r="AD4" s="152"/>
      <c r="AE4" s="151">
        <v>2029</v>
      </c>
      <c r="AF4" s="152"/>
      <c r="AG4" s="151">
        <v>2030</v>
      </c>
      <c r="AH4" s="152"/>
      <c r="AI4" s="151">
        <v>2031</v>
      </c>
      <c r="AJ4" s="152"/>
      <c r="AK4" s="151">
        <v>2032</v>
      </c>
      <c r="AL4" s="152"/>
      <c r="AM4" s="151">
        <v>2033</v>
      </c>
      <c r="AN4" s="152"/>
      <c r="AO4" s="151">
        <v>2034</v>
      </c>
      <c r="AP4" s="152"/>
      <c r="AQ4" s="151">
        <v>2035</v>
      </c>
      <c r="AR4" s="152"/>
      <c r="AS4" s="151">
        <v>2036</v>
      </c>
      <c r="AT4" s="152"/>
      <c r="AU4" s="150">
        <v>2037</v>
      </c>
      <c r="AV4" s="150"/>
      <c r="AW4" s="153">
        <v>2038</v>
      </c>
      <c r="AX4" s="153"/>
    </row>
    <row r="5" spans="1:50" s="7" customFormat="1" ht="51.6" customHeight="1" x14ac:dyDescent="0.25">
      <c r="A5" s="150"/>
      <c r="B5" s="27" t="s">
        <v>4</v>
      </c>
      <c r="C5" s="27" t="s">
        <v>36</v>
      </c>
      <c r="D5" s="27" t="s">
        <v>7</v>
      </c>
      <c r="E5" s="26" t="s">
        <v>149</v>
      </c>
      <c r="F5" s="27" t="s">
        <v>36</v>
      </c>
      <c r="G5" s="26" t="s">
        <v>19</v>
      </c>
      <c r="H5" s="27" t="s">
        <v>36</v>
      </c>
      <c r="I5" s="26" t="s">
        <v>20</v>
      </c>
      <c r="J5" s="27" t="s">
        <v>37</v>
      </c>
      <c r="K5" s="26" t="s">
        <v>16</v>
      </c>
      <c r="L5" s="27" t="s">
        <v>36</v>
      </c>
      <c r="M5" s="26" t="s">
        <v>14</v>
      </c>
      <c r="N5" s="27" t="s">
        <v>36</v>
      </c>
      <c r="O5" s="26" t="s">
        <v>13</v>
      </c>
      <c r="P5" s="27" t="s">
        <v>36</v>
      </c>
      <c r="Q5" s="26" t="s">
        <v>14</v>
      </c>
      <c r="R5" s="27" t="s">
        <v>36</v>
      </c>
      <c r="S5" s="26" t="s">
        <v>13</v>
      </c>
      <c r="T5" s="27" t="s">
        <v>36</v>
      </c>
      <c r="U5" s="26" t="s">
        <v>13</v>
      </c>
      <c r="V5" s="27" t="s">
        <v>36</v>
      </c>
      <c r="W5" s="26" t="s">
        <v>13</v>
      </c>
      <c r="X5" s="27" t="s">
        <v>36</v>
      </c>
      <c r="Y5" s="26" t="s">
        <v>13</v>
      </c>
      <c r="Z5" s="27" t="s">
        <v>36</v>
      </c>
      <c r="AA5" s="26" t="s">
        <v>13</v>
      </c>
      <c r="AB5" s="27" t="s">
        <v>36</v>
      </c>
      <c r="AC5" s="26" t="s">
        <v>13</v>
      </c>
      <c r="AD5" s="27" t="s">
        <v>36</v>
      </c>
      <c r="AE5" s="26" t="s">
        <v>13</v>
      </c>
      <c r="AF5" s="27" t="s">
        <v>36</v>
      </c>
      <c r="AG5" s="26" t="s">
        <v>13</v>
      </c>
      <c r="AH5" s="27" t="s">
        <v>36</v>
      </c>
      <c r="AI5" s="26" t="s">
        <v>13</v>
      </c>
      <c r="AJ5" s="27" t="s">
        <v>36</v>
      </c>
      <c r="AK5" s="26" t="s">
        <v>13</v>
      </c>
      <c r="AL5" s="27" t="s">
        <v>36</v>
      </c>
      <c r="AM5" s="26" t="s">
        <v>13</v>
      </c>
      <c r="AN5" s="27" t="s">
        <v>36</v>
      </c>
      <c r="AO5" s="26" t="s">
        <v>13</v>
      </c>
      <c r="AP5" s="27" t="s">
        <v>36</v>
      </c>
      <c r="AQ5" s="26" t="s">
        <v>13</v>
      </c>
      <c r="AR5" s="27" t="s">
        <v>36</v>
      </c>
      <c r="AS5" s="26" t="s">
        <v>13</v>
      </c>
      <c r="AT5" s="27" t="s">
        <v>36</v>
      </c>
      <c r="AU5" s="111" t="s">
        <v>13</v>
      </c>
      <c r="AV5" s="112" t="s">
        <v>36</v>
      </c>
      <c r="AW5" s="112" t="s">
        <v>13</v>
      </c>
      <c r="AX5" s="112" t="s">
        <v>36</v>
      </c>
    </row>
    <row r="6" spans="1:50" s="7" customFormat="1" ht="41.25" customHeight="1" x14ac:dyDescent="0.25">
      <c r="A6" s="41" t="s">
        <v>61</v>
      </c>
      <c r="B6" s="27"/>
      <c r="C6" s="27"/>
      <c r="D6" s="27"/>
      <c r="E6" s="27"/>
      <c r="F6" s="27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60"/>
      <c r="AV6" s="26"/>
      <c r="AW6" s="64"/>
      <c r="AX6" s="42"/>
    </row>
    <row r="7" spans="1:50" s="7" customFormat="1" ht="33.75" customHeight="1" x14ac:dyDescent="0.25">
      <c r="A7" s="49" t="s">
        <v>57</v>
      </c>
      <c r="B7" s="27"/>
      <c r="C7" s="27"/>
      <c r="D7" s="27"/>
      <c r="E7" s="27"/>
      <c r="F7" s="27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60"/>
      <c r="AV7" s="26"/>
      <c r="AW7" s="64"/>
      <c r="AX7" s="42"/>
    </row>
    <row r="8" spans="1:50" s="9" customFormat="1" ht="47.25" customHeight="1" x14ac:dyDescent="0.3">
      <c r="A8" s="8" t="s">
        <v>17</v>
      </c>
      <c r="B8" s="21">
        <f>B10+B11</f>
        <v>0</v>
      </c>
      <c r="C8" s="21"/>
      <c r="D8" s="21">
        <f>D10+D11</f>
        <v>0</v>
      </c>
      <c r="E8" s="21"/>
      <c r="F8" s="21" t="e">
        <f>D8/B8</f>
        <v>#DIV/0!</v>
      </c>
      <c r="G8" s="21">
        <f>G10+G11</f>
        <v>0</v>
      </c>
      <c r="H8" s="21" t="e">
        <f>G8/D8</f>
        <v>#DIV/0!</v>
      </c>
      <c r="I8" s="21">
        <f>I10+I11</f>
        <v>0</v>
      </c>
      <c r="J8" s="21" t="e">
        <f>I8/E8</f>
        <v>#DIV/0!</v>
      </c>
      <c r="K8" s="21">
        <f>'Оценка эффектов'!E6</f>
        <v>0</v>
      </c>
      <c r="L8" s="21" t="e">
        <f>K8/D8</f>
        <v>#DIV/0!</v>
      </c>
      <c r="M8" s="21">
        <f>M10+M11</f>
        <v>0</v>
      </c>
      <c r="N8" s="21" t="e">
        <f>M8/K8</f>
        <v>#DIV/0!</v>
      </c>
      <c r="O8" s="21">
        <f>O10+O11</f>
        <v>0</v>
      </c>
      <c r="P8" s="21" t="e">
        <f>O8/K8</f>
        <v>#DIV/0!</v>
      </c>
      <c r="Q8" s="21">
        <f>Q10+Q11</f>
        <v>0</v>
      </c>
      <c r="R8" s="21" t="e">
        <f>Q8/O8</f>
        <v>#DIV/0!</v>
      </c>
      <c r="S8" s="21">
        <f>S10+S11</f>
        <v>0</v>
      </c>
      <c r="T8" s="21" t="e">
        <f>S8/O8</f>
        <v>#DIV/0!</v>
      </c>
      <c r="U8" s="21">
        <f>U10+U11</f>
        <v>0</v>
      </c>
      <c r="V8" s="21" t="e">
        <f>U8/S8</f>
        <v>#DIV/0!</v>
      </c>
      <c r="W8" s="21">
        <f>W10+W11</f>
        <v>0</v>
      </c>
      <c r="X8" s="21" t="e">
        <f>W8/U8</f>
        <v>#DIV/0!</v>
      </c>
      <c r="Y8" s="21">
        <f>Y10+Y11</f>
        <v>0</v>
      </c>
      <c r="Z8" s="21" t="e">
        <f>Y8/W8</f>
        <v>#DIV/0!</v>
      </c>
      <c r="AA8" s="21">
        <f>AA10+AA11</f>
        <v>0</v>
      </c>
      <c r="AB8" s="21" t="e">
        <f>AA8/Y8</f>
        <v>#DIV/0!</v>
      </c>
      <c r="AC8" s="21">
        <f>AC10+AC11</f>
        <v>0</v>
      </c>
      <c r="AD8" s="21" t="e">
        <f>AC8/AA8</f>
        <v>#DIV/0!</v>
      </c>
      <c r="AE8" s="21">
        <f>AE10+AE11</f>
        <v>0</v>
      </c>
      <c r="AF8" s="21" t="e">
        <f>AE8/AC8</f>
        <v>#DIV/0!</v>
      </c>
      <c r="AG8" s="21">
        <f>AG10+AG11</f>
        <v>0</v>
      </c>
      <c r="AH8" s="21" t="e">
        <f>AG8/AE8</f>
        <v>#DIV/0!</v>
      </c>
      <c r="AI8" s="21">
        <f>AI10+AI11</f>
        <v>0</v>
      </c>
      <c r="AJ8" s="21" t="e">
        <f>AI8/AG8</f>
        <v>#DIV/0!</v>
      </c>
      <c r="AK8" s="21">
        <f>AK10+AK11</f>
        <v>0</v>
      </c>
      <c r="AL8" s="21" t="e">
        <f>AK8/AI8</f>
        <v>#DIV/0!</v>
      </c>
      <c r="AM8" s="21">
        <f>AM10+AM11</f>
        <v>0</v>
      </c>
      <c r="AN8" s="21" t="e">
        <f>AM8/AK8</f>
        <v>#DIV/0!</v>
      </c>
      <c r="AO8" s="21">
        <f>AO10+AO11</f>
        <v>0</v>
      </c>
      <c r="AP8" s="21" t="e">
        <f>AO8/AM8</f>
        <v>#DIV/0!</v>
      </c>
      <c r="AQ8" s="21">
        <f>AQ10+AQ11</f>
        <v>0</v>
      </c>
      <c r="AR8" s="21" t="e">
        <f>AQ8/AO8</f>
        <v>#DIV/0!</v>
      </c>
      <c r="AS8" s="21">
        <f>AS10+AS11</f>
        <v>0</v>
      </c>
      <c r="AT8" s="21" t="e">
        <f>AS8/AQ8</f>
        <v>#DIV/0!</v>
      </c>
      <c r="AU8" s="61">
        <f>AU10+AU11</f>
        <v>0</v>
      </c>
      <c r="AV8" s="21" t="e">
        <f>AU8/AS8</f>
        <v>#DIV/0!</v>
      </c>
      <c r="AW8" s="64"/>
      <c r="AX8" s="64"/>
    </row>
    <row r="9" spans="1:50" ht="57.75" customHeight="1" x14ac:dyDescent="0.3">
      <c r="A9" s="45" t="s">
        <v>70</v>
      </c>
      <c r="B9" s="32"/>
      <c r="C9" s="21"/>
      <c r="D9" s="32"/>
      <c r="E9" s="32"/>
      <c r="F9" s="21" t="e">
        <f>D9/B9</f>
        <v>#DIV/0!</v>
      </c>
      <c r="G9" s="32"/>
      <c r="H9" s="21" t="e">
        <f>G9/D9</f>
        <v>#DIV/0!</v>
      </c>
      <c r="I9" s="32"/>
      <c r="J9" s="21" t="e">
        <f>I9/E9</f>
        <v>#DIV/0!</v>
      </c>
      <c r="K9" s="32" t="e">
        <f>'Оценка эффектов'!E7</f>
        <v>#DIV/0!</v>
      </c>
      <c r="L9" s="21" t="e">
        <f>K9/D9</f>
        <v>#DIV/0!</v>
      </c>
      <c r="M9" s="32"/>
      <c r="N9" s="21" t="e">
        <f>M9/K9</f>
        <v>#DIV/0!</v>
      </c>
      <c r="O9" s="32"/>
      <c r="P9" s="21" t="e">
        <f>O9/K9</f>
        <v>#DIV/0!</v>
      </c>
      <c r="Q9" s="32"/>
      <c r="R9" s="21" t="e">
        <f>Q9/O9</f>
        <v>#DIV/0!</v>
      </c>
      <c r="S9" s="32"/>
      <c r="T9" s="21" t="e">
        <f>S9/O9</f>
        <v>#DIV/0!</v>
      </c>
      <c r="U9" s="32"/>
      <c r="V9" s="21" t="e">
        <f>U9/S9</f>
        <v>#DIV/0!</v>
      </c>
      <c r="W9" s="32"/>
      <c r="X9" s="21" t="e">
        <f>W9/U9</f>
        <v>#DIV/0!</v>
      </c>
      <c r="Y9" s="32"/>
      <c r="Z9" s="21" t="e">
        <f>Y9/W9</f>
        <v>#DIV/0!</v>
      </c>
      <c r="AA9" s="32"/>
      <c r="AB9" s="21" t="e">
        <f>AA9/Y9</f>
        <v>#DIV/0!</v>
      </c>
      <c r="AC9" s="32"/>
      <c r="AD9" s="21" t="e">
        <f>AC9/AA9</f>
        <v>#DIV/0!</v>
      </c>
      <c r="AE9" s="32"/>
      <c r="AF9" s="21" t="e">
        <f>AE9/AC9</f>
        <v>#DIV/0!</v>
      </c>
      <c r="AG9" s="32"/>
      <c r="AH9" s="21" t="e">
        <f>AG9/AE9</f>
        <v>#DIV/0!</v>
      </c>
      <c r="AI9" s="32"/>
      <c r="AJ9" s="21" t="e">
        <f>AI9/AG9</f>
        <v>#DIV/0!</v>
      </c>
      <c r="AK9" s="32"/>
      <c r="AL9" s="21" t="e">
        <f>AK9/AI9</f>
        <v>#DIV/0!</v>
      </c>
      <c r="AM9" s="32"/>
      <c r="AN9" s="21" t="e">
        <f>AM9/AK9</f>
        <v>#DIV/0!</v>
      </c>
      <c r="AO9" s="32"/>
      <c r="AP9" s="21" t="e">
        <f>AO9/AM9</f>
        <v>#DIV/0!</v>
      </c>
      <c r="AQ9" s="32"/>
      <c r="AR9" s="21" t="e">
        <f>AQ9/AO9</f>
        <v>#DIV/0!</v>
      </c>
      <c r="AS9" s="32"/>
      <c r="AT9" s="21" t="e">
        <f>AS9/AQ9</f>
        <v>#DIV/0!</v>
      </c>
      <c r="AU9" s="113"/>
      <c r="AV9" s="21" t="e">
        <f>AU9/AS9</f>
        <v>#DIV/0!</v>
      </c>
      <c r="AW9" s="65"/>
      <c r="AX9" s="64"/>
    </row>
    <row r="10" spans="1:50" ht="24.75" customHeight="1" x14ac:dyDescent="0.25">
      <c r="A10" s="72" t="s">
        <v>112</v>
      </c>
      <c r="B10" s="32"/>
      <c r="C10" s="32"/>
      <c r="D10" s="32"/>
      <c r="E10" s="32"/>
      <c r="F10" s="32"/>
      <c r="G10" s="32"/>
      <c r="H10" s="32"/>
      <c r="I10" s="32"/>
      <c r="J10" s="32"/>
      <c r="K10" s="32">
        <f>'Оценка эффектов'!E8</f>
        <v>0</v>
      </c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113"/>
      <c r="AV10" s="17"/>
      <c r="AW10" s="65"/>
      <c r="AX10" s="64"/>
    </row>
    <row r="11" spans="1:50" s="4" customFormat="1" ht="17.25" customHeight="1" x14ac:dyDescent="0.25">
      <c r="A11" s="8" t="s">
        <v>113</v>
      </c>
      <c r="B11" s="37"/>
      <c r="C11" s="37"/>
      <c r="D11" s="37"/>
      <c r="E11" s="37"/>
      <c r="F11" s="37"/>
      <c r="G11" s="37"/>
      <c r="H11" s="37"/>
      <c r="I11" s="37"/>
      <c r="J11" s="37"/>
      <c r="K11" s="37">
        <f>'Оценка эффектов'!E21</f>
        <v>0</v>
      </c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114"/>
      <c r="AV11" s="38"/>
      <c r="AW11" s="66"/>
      <c r="AX11" s="66"/>
    </row>
    <row r="12" spans="1:50" s="4" customFormat="1" x14ac:dyDescent="0.25">
      <c r="A12" s="44" t="s">
        <v>25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114"/>
      <c r="AV12" s="38"/>
      <c r="AW12" s="66"/>
      <c r="AX12" s="66"/>
    </row>
    <row r="13" spans="1:50" s="4" customFormat="1" ht="31.5" x14ac:dyDescent="0.25">
      <c r="A13" s="44" t="s">
        <v>26</v>
      </c>
      <c r="B13" s="37"/>
      <c r="C13" s="37"/>
      <c r="D13" s="37"/>
      <c r="E13" s="37"/>
      <c r="F13" s="37"/>
      <c r="G13" s="37"/>
      <c r="H13" s="37"/>
      <c r="I13" s="37"/>
      <c r="J13" s="37"/>
      <c r="K13" s="37">
        <f>'Оценка эффектов'!E27</f>
        <v>0</v>
      </c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114"/>
      <c r="AV13" s="38"/>
      <c r="AW13" s="66"/>
      <c r="AX13" s="66"/>
    </row>
    <row r="14" spans="1:50" s="4" customFormat="1" ht="48.75" customHeight="1" x14ac:dyDescent="0.25">
      <c r="A14" s="44" t="s">
        <v>137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114"/>
      <c r="AV14" s="38"/>
      <c r="AW14" s="66"/>
      <c r="AX14" s="66"/>
    </row>
    <row r="15" spans="1:50" s="4" customFormat="1" ht="31.5" x14ac:dyDescent="0.25">
      <c r="A15" s="44" t="s">
        <v>27</v>
      </c>
      <c r="B15" s="37"/>
      <c r="C15" s="37"/>
      <c r="D15" s="37"/>
      <c r="E15" s="37"/>
      <c r="F15" s="37"/>
      <c r="G15" s="37"/>
      <c r="H15" s="37"/>
      <c r="I15" s="37"/>
      <c r="J15" s="37"/>
      <c r="K15" s="37">
        <f>'Оценка эффектов'!E28</f>
        <v>0</v>
      </c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114"/>
      <c r="AV15" s="38"/>
      <c r="AW15" s="66"/>
      <c r="AX15" s="66"/>
    </row>
    <row r="16" spans="1:50" s="4" customFormat="1" x14ac:dyDescent="0.25">
      <c r="A16" s="43" t="s">
        <v>135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114"/>
      <c r="AV16" s="38"/>
      <c r="AW16" s="66"/>
      <c r="AX16" s="66"/>
    </row>
    <row r="17" spans="1:50" s="4" customFormat="1" ht="49.5" customHeight="1" x14ac:dyDescent="0.25">
      <c r="A17" s="8" t="s">
        <v>58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114"/>
      <c r="AV17" s="38"/>
      <c r="AW17" s="66"/>
      <c r="AX17" s="66"/>
    </row>
    <row r="18" spans="1:50" s="4" customFormat="1" ht="47.25" x14ac:dyDescent="0.25">
      <c r="A18" s="10" t="s">
        <v>30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114"/>
      <c r="AV18" s="38"/>
      <c r="AW18" s="66"/>
      <c r="AX18" s="66"/>
    </row>
    <row r="19" spans="1:50" ht="47.25" x14ac:dyDescent="0.25">
      <c r="A19" s="10" t="s">
        <v>29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113"/>
      <c r="AV19" s="17"/>
      <c r="AW19" s="65"/>
      <c r="AX19" s="65"/>
    </row>
    <row r="20" spans="1:50" ht="31.5" x14ac:dyDescent="0.25">
      <c r="A20" s="10" t="s">
        <v>150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113"/>
      <c r="AV20" s="17"/>
      <c r="AW20" s="65"/>
      <c r="AX20" s="65"/>
    </row>
    <row r="21" spans="1:50" s="9" customFormat="1" ht="32.25" x14ac:dyDescent="0.3">
      <c r="A21" s="10" t="s">
        <v>31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61"/>
      <c r="AV21" s="20"/>
      <c r="AW21" s="64"/>
      <c r="AX21" s="64"/>
    </row>
    <row r="22" spans="1:50" s="11" customFormat="1" ht="17.25" customHeight="1" x14ac:dyDescent="0.25">
      <c r="A22" s="10" t="s">
        <v>59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113"/>
      <c r="AV22" s="25"/>
      <c r="AW22" s="80"/>
      <c r="AX22" s="80"/>
    </row>
    <row r="23" spans="1:50" s="11" customFormat="1" ht="31.5" x14ac:dyDescent="0.25">
      <c r="A23" s="43" t="s">
        <v>60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113"/>
      <c r="AV23" s="25"/>
      <c r="AW23" s="80"/>
      <c r="AX23" s="80"/>
    </row>
    <row r="24" spans="1:50" s="11" customFormat="1" ht="31.5" x14ac:dyDescent="0.25">
      <c r="A24" s="49" t="s">
        <v>62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113"/>
      <c r="AV24" s="25"/>
      <c r="AW24" s="80"/>
      <c r="AX24" s="80"/>
    </row>
    <row r="25" spans="1:50" s="11" customFormat="1" x14ac:dyDescent="0.25">
      <c r="A25" s="47" t="s">
        <v>54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113"/>
      <c r="AV25" s="25"/>
      <c r="AW25" s="80"/>
      <c r="AX25" s="80"/>
    </row>
    <row r="26" spans="1:50" s="11" customFormat="1" x14ac:dyDescent="0.25">
      <c r="A26" s="52" t="s">
        <v>55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113"/>
      <c r="AV26" s="25"/>
      <c r="AW26" s="80"/>
      <c r="AX26" s="80"/>
    </row>
    <row r="27" spans="1:50" s="11" customFormat="1" ht="31.5" x14ac:dyDescent="0.25">
      <c r="A27" s="48" t="s">
        <v>56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113"/>
      <c r="AV27" s="25"/>
      <c r="AW27" s="80"/>
      <c r="AX27" s="80"/>
    </row>
    <row r="28" spans="1:50" s="11" customFormat="1" ht="31.5" x14ac:dyDescent="0.25">
      <c r="A28" s="48" t="s">
        <v>64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113"/>
      <c r="AV28" s="25"/>
      <c r="AW28" s="80"/>
      <c r="AX28" s="80"/>
    </row>
    <row r="29" spans="1:50" s="3" customFormat="1" ht="47.25" x14ac:dyDescent="0.25">
      <c r="A29" s="10" t="s">
        <v>63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115"/>
      <c r="AV29" s="18"/>
      <c r="AW29" s="119"/>
      <c r="AX29" s="119"/>
    </row>
    <row r="30" spans="1:50" s="3" customFormat="1" ht="31.5" x14ac:dyDescent="0.25">
      <c r="A30" s="10" t="s">
        <v>151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115"/>
      <c r="AV30" s="18"/>
      <c r="AW30" s="119"/>
      <c r="AX30" s="119"/>
    </row>
    <row r="31" spans="1:50" s="31" customFormat="1" ht="33" customHeight="1" x14ac:dyDescent="0.2">
      <c r="A31" s="145" t="s">
        <v>33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116"/>
      <c r="AV31" s="30"/>
      <c r="AW31" s="67"/>
      <c r="AX31" s="67"/>
    </row>
    <row r="32" spans="1:50" s="31" customFormat="1" ht="17.25" customHeight="1" x14ac:dyDescent="0.25">
      <c r="A32" s="10" t="s">
        <v>32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116"/>
      <c r="AV32" s="30"/>
      <c r="AW32" s="67"/>
      <c r="AX32" s="67"/>
    </row>
    <row r="33" spans="1:50" s="31" customFormat="1" x14ac:dyDescent="0.25">
      <c r="A33" s="10" t="s">
        <v>34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116"/>
      <c r="AV33" s="30"/>
      <c r="AW33" s="67"/>
      <c r="AX33" s="67"/>
    </row>
    <row r="34" spans="1:50" s="31" customFormat="1" ht="31.5" x14ac:dyDescent="0.2">
      <c r="A34" s="48" t="s">
        <v>73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116"/>
      <c r="AV34" s="30"/>
      <c r="AW34" s="67"/>
      <c r="AX34" s="67"/>
    </row>
    <row r="35" spans="1:50" s="12" customFormat="1" ht="32.25" x14ac:dyDescent="0.3">
      <c r="A35" s="8" t="s">
        <v>41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61"/>
      <c r="AV35" s="20"/>
      <c r="AW35" s="120"/>
      <c r="AX35" s="120"/>
    </row>
    <row r="36" spans="1:50" s="36" customFormat="1" ht="15.6" customHeight="1" x14ac:dyDescent="0.25">
      <c r="A36" s="46" t="s">
        <v>18</v>
      </c>
      <c r="B36" s="50" t="e">
        <f>B35/B8</f>
        <v>#DIV/0!</v>
      </c>
      <c r="C36" s="50"/>
      <c r="D36" s="50" t="e">
        <f>D35/D8</f>
        <v>#DIV/0!</v>
      </c>
      <c r="E36" s="50"/>
      <c r="F36" s="50"/>
      <c r="G36" s="50" t="e">
        <f>G35/G8</f>
        <v>#DIV/0!</v>
      </c>
      <c r="H36" s="50"/>
      <c r="I36" s="50" t="e">
        <f>I35/I8</f>
        <v>#DIV/0!</v>
      </c>
      <c r="J36" s="50"/>
      <c r="K36" s="50" t="e">
        <f>K35/K8</f>
        <v>#DIV/0!</v>
      </c>
      <c r="L36" s="50"/>
      <c r="M36" s="50" t="e">
        <f>M35/M8</f>
        <v>#DIV/0!</v>
      </c>
      <c r="N36" s="50"/>
      <c r="O36" s="50" t="e">
        <f>O35/O8</f>
        <v>#DIV/0!</v>
      </c>
      <c r="P36" s="50"/>
      <c r="Q36" s="50" t="e">
        <f>Q35/Q8</f>
        <v>#DIV/0!</v>
      </c>
      <c r="R36" s="50"/>
      <c r="S36" s="50" t="e">
        <f>S35/S8</f>
        <v>#DIV/0!</v>
      </c>
      <c r="T36" s="50"/>
      <c r="U36" s="50" t="e">
        <f>U35/U8</f>
        <v>#DIV/0!</v>
      </c>
      <c r="V36" s="50"/>
      <c r="W36" s="50" t="e">
        <f>W35/W8</f>
        <v>#DIV/0!</v>
      </c>
      <c r="X36" s="50"/>
      <c r="Y36" s="50" t="e">
        <f>Y35/Y8</f>
        <v>#DIV/0!</v>
      </c>
      <c r="Z36" s="50"/>
      <c r="AA36" s="50" t="e">
        <f>AA35/AA8</f>
        <v>#DIV/0!</v>
      </c>
      <c r="AB36" s="50"/>
      <c r="AC36" s="50" t="e">
        <f>AC35/AC8</f>
        <v>#DIV/0!</v>
      </c>
      <c r="AD36" s="50"/>
      <c r="AE36" s="50" t="e">
        <f>AE35/AE8</f>
        <v>#DIV/0!</v>
      </c>
      <c r="AF36" s="50"/>
      <c r="AG36" s="50" t="e">
        <f>AG35/AG8</f>
        <v>#DIV/0!</v>
      </c>
      <c r="AH36" s="50"/>
      <c r="AI36" s="50" t="e">
        <f>AI35/AI8</f>
        <v>#DIV/0!</v>
      </c>
      <c r="AJ36" s="50"/>
      <c r="AK36" s="50" t="e">
        <f>AK35/AK8</f>
        <v>#DIV/0!</v>
      </c>
      <c r="AL36" s="50"/>
      <c r="AM36" s="50" t="e">
        <f>AM35/AM8</f>
        <v>#DIV/0!</v>
      </c>
      <c r="AN36" s="50"/>
      <c r="AO36" s="50" t="e">
        <f>AO35/AO8</f>
        <v>#DIV/0!</v>
      </c>
      <c r="AP36" s="50"/>
      <c r="AQ36" s="50" t="e">
        <f>AQ35/AQ8</f>
        <v>#DIV/0!</v>
      </c>
      <c r="AR36" s="50"/>
      <c r="AS36" s="50" t="e">
        <f>AS35/AS8</f>
        <v>#DIV/0!</v>
      </c>
      <c r="AT36" s="50"/>
      <c r="AU36" s="117" t="e">
        <f>AU35/AU8</f>
        <v>#DIV/0!</v>
      </c>
      <c r="AV36" s="50"/>
      <c r="AW36" s="121"/>
      <c r="AX36" s="121"/>
    </row>
    <row r="37" spans="1:50" s="36" customFormat="1" ht="37.5" customHeight="1" x14ac:dyDescent="0.3">
      <c r="A37" s="8" t="s">
        <v>40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117"/>
      <c r="AV37" s="51"/>
      <c r="AW37" s="121"/>
      <c r="AX37" s="121"/>
    </row>
    <row r="38" spans="1:50" s="36" customFormat="1" ht="15.6" customHeight="1" x14ac:dyDescent="0.25">
      <c r="A38" s="46" t="s">
        <v>18</v>
      </c>
      <c r="B38" s="50" t="e">
        <f>B37/B13</f>
        <v>#DIV/0!</v>
      </c>
      <c r="C38" s="50"/>
      <c r="D38" s="50" t="e">
        <f>D37/D13</f>
        <v>#DIV/0!</v>
      </c>
      <c r="E38" s="50"/>
      <c r="F38" s="50"/>
      <c r="G38" s="50" t="e">
        <f>G37/G13</f>
        <v>#DIV/0!</v>
      </c>
      <c r="H38" s="50"/>
      <c r="I38" s="50" t="e">
        <f>I37/I13</f>
        <v>#DIV/0!</v>
      </c>
      <c r="J38" s="50"/>
      <c r="K38" s="50" t="e">
        <f>K37/K13</f>
        <v>#DIV/0!</v>
      </c>
      <c r="L38" s="50"/>
      <c r="M38" s="50" t="e">
        <f>M37/M13</f>
        <v>#DIV/0!</v>
      </c>
      <c r="N38" s="50"/>
      <c r="O38" s="50" t="e">
        <f>O37/O13</f>
        <v>#DIV/0!</v>
      </c>
      <c r="P38" s="50"/>
      <c r="Q38" s="50" t="e">
        <f>Q37/Q13</f>
        <v>#DIV/0!</v>
      </c>
      <c r="R38" s="50"/>
      <c r="S38" s="50" t="e">
        <f>S37/S13</f>
        <v>#DIV/0!</v>
      </c>
      <c r="T38" s="50"/>
      <c r="U38" s="50" t="e">
        <f>U37/U13</f>
        <v>#DIV/0!</v>
      </c>
      <c r="V38" s="50"/>
      <c r="W38" s="50" t="e">
        <f>W37/W13</f>
        <v>#DIV/0!</v>
      </c>
      <c r="X38" s="50"/>
      <c r="Y38" s="50" t="e">
        <f>Y37/Y13</f>
        <v>#DIV/0!</v>
      </c>
      <c r="Z38" s="50"/>
      <c r="AA38" s="50" t="e">
        <f>AA37/AA13</f>
        <v>#DIV/0!</v>
      </c>
      <c r="AB38" s="50"/>
      <c r="AC38" s="50" t="e">
        <f>AC37/AC13</f>
        <v>#DIV/0!</v>
      </c>
      <c r="AD38" s="50"/>
      <c r="AE38" s="50" t="e">
        <f>AE37/AE13</f>
        <v>#DIV/0!</v>
      </c>
      <c r="AF38" s="50"/>
      <c r="AG38" s="50" t="e">
        <f>AG37/AG13</f>
        <v>#DIV/0!</v>
      </c>
      <c r="AH38" s="50"/>
      <c r="AI38" s="50" t="e">
        <f>AI37/AI13</f>
        <v>#DIV/0!</v>
      </c>
      <c r="AJ38" s="50"/>
      <c r="AK38" s="50" t="e">
        <f>AK37/AK13</f>
        <v>#DIV/0!</v>
      </c>
      <c r="AL38" s="50"/>
      <c r="AM38" s="50" t="e">
        <f>AM37/AM13</f>
        <v>#DIV/0!</v>
      </c>
      <c r="AN38" s="50"/>
      <c r="AO38" s="50" t="e">
        <f>AO37/AO13</f>
        <v>#DIV/0!</v>
      </c>
      <c r="AP38" s="50"/>
      <c r="AQ38" s="50" t="e">
        <f>AQ37/AQ13</f>
        <v>#DIV/0!</v>
      </c>
      <c r="AR38" s="50"/>
      <c r="AS38" s="50" t="e">
        <f>AS37/AS13</f>
        <v>#DIV/0!</v>
      </c>
      <c r="AT38" s="50"/>
      <c r="AU38" s="117" t="e">
        <f>AU37/AU13</f>
        <v>#DIV/0!</v>
      </c>
      <c r="AV38" s="50"/>
      <c r="AW38" s="121"/>
      <c r="AX38" s="121"/>
    </row>
    <row r="39" spans="1:50" s="36" customFormat="1" ht="51" customHeight="1" x14ac:dyDescent="0.25">
      <c r="A39" s="8" t="s">
        <v>136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117"/>
      <c r="AV39" s="50"/>
      <c r="AW39" s="121"/>
      <c r="AX39" s="121"/>
    </row>
    <row r="40" spans="1:50" s="36" customFormat="1" x14ac:dyDescent="0.25">
      <c r="A40" s="46" t="s">
        <v>18</v>
      </c>
      <c r="B40" s="50"/>
      <c r="C40" s="50"/>
      <c r="D40" s="50"/>
      <c r="E40" s="50"/>
      <c r="F40" s="50"/>
      <c r="G40" s="50"/>
      <c r="H40" s="50"/>
      <c r="I40" s="50"/>
      <c r="J40" s="50"/>
      <c r="K40" s="50" t="e">
        <f>K39/K14</f>
        <v>#DIV/0!</v>
      </c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117"/>
      <c r="AV40" s="50"/>
      <c r="AW40" s="121"/>
      <c r="AX40" s="121"/>
    </row>
    <row r="41" spans="1:50" s="9" customFormat="1" ht="32.25" x14ac:dyDescent="0.3">
      <c r="A41" s="8" t="s">
        <v>138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61"/>
      <c r="AV41" s="20"/>
      <c r="AW41" s="64"/>
      <c r="AX41" s="64"/>
    </row>
    <row r="42" spans="1:50" s="9" customFormat="1" ht="18.75" x14ac:dyDescent="0.3">
      <c r="A42" s="110" t="s">
        <v>53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61"/>
      <c r="AV42" s="20"/>
      <c r="AW42" s="64"/>
      <c r="AX42" s="64"/>
    </row>
    <row r="43" spans="1:50" x14ac:dyDescent="0.25">
      <c r="A43" s="110" t="s">
        <v>51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113"/>
      <c r="AV43" s="17"/>
      <c r="AW43" s="65"/>
      <c r="AX43" s="65"/>
    </row>
    <row r="44" spans="1:50" s="3" customFormat="1" x14ac:dyDescent="0.25">
      <c r="A44" s="98" t="s">
        <v>65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115"/>
      <c r="AV44" s="18"/>
      <c r="AW44" s="119"/>
      <c r="AX44" s="119"/>
    </row>
    <row r="45" spans="1:50" s="3" customFormat="1" x14ac:dyDescent="0.25">
      <c r="A45" s="98" t="s">
        <v>11</v>
      </c>
      <c r="B45" s="33"/>
      <c r="C45" s="33"/>
      <c r="D45" s="33"/>
      <c r="E45" s="33"/>
      <c r="F45" s="33"/>
      <c r="G45" s="32"/>
      <c r="H45" s="32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115"/>
      <c r="AV45" s="18"/>
      <c r="AW45" s="119"/>
      <c r="AX45" s="119"/>
    </row>
    <row r="46" spans="1:50" s="3" customFormat="1" x14ac:dyDescent="0.25">
      <c r="A46" s="98" t="s">
        <v>12</v>
      </c>
      <c r="B46" s="32"/>
      <c r="C46" s="32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115"/>
      <c r="AV46" s="18"/>
      <c r="AW46" s="119"/>
      <c r="AX46" s="119"/>
    </row>
    <row r="47" spans="1:50" ht="19.5" customHeight="1" x14ac:dyDescent="0.25">
      <c r="A47" s="110" t="s">
        <v>35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113"/>
      <c r="AV47" s="17"/>
      <c r="AW47" s="65"/>
      <c r="AX47" s="65"/>
    </row>
    <row r="48" spans="1:50" s="3" customFormat="1" x14ac:dyDescent="0.25">
      <c r="A48" s="98" t="s">
        <v>8</v>
      </c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115"/>
      <c r="AV48" s="18"/>
      <c r="AW48" s="119"/>
      <c r="AX48" s="119"/>
    </row>
    <row r="49" spans="1:50" s="3" customFormat="1" x14ac:dyDescent="0.25">
      <c r="A49" s="98" t="s">
        <v>50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115"/>
      <c r="AV49" s="18"/>
      <c r="AW49" s="119"/>
      <c r="AX49" s="119"/>
    </row>
    <row r="50" spans="1:50" s="3" customFormat="1" x14ac:dyDescent="0.25">
      <c r="A50" s="98" t="s">
        <v>9</v>
      </c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115"/>
      <c r="AV50" s="18"/>
      <c r="AW50" s="119"/>
      <c r="AX50" s="119"/>
    </row>
    <row r="51" spans="1:50" s="3" customFormat="1" x14ac:dyDescent="0.25">
      <c r="A51" s="98" t="s">
        <v>10</v>
      </c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115"/>
      <c r="AV51" s="18"/>
      <c r="AW51" s="119"/>
      <c r="AX51" s="119"/>
    </row>
    <row r="52" spans="1:50" s="131" customFormat="1" ht="16.5" customHeight="1" x14ac:dyDescent="0.25">
      <c r="A52" s="126" t="s">
        <v>42</v>
      </c>
      <c r="B52" s="127"/>
      <c r="C52" s="127"/>
      <c r="D52" s="127"/>
      <c r="E52" s="127"/>
      <c r="F52" s="127"/>
      <c r="G52" s="127"/>
      <c r="H52" s="127"/>
      <c r="I52" s="127"/>
      <c r="J52" s="127"/>
      <c r="K52" s="127"/>
      <c r="L52" s="127"/>
      <c r="M52" s="127"/>
      <c r="N52" s="127"/>
      <c r="O52" s="127"/>
      <c r="P52" s="127"/>
      <c r="Q52" s="127"/>
      <c r="R52" s="127"/>
      <c r="S52" s="127"/>
      <c r="T52" s="127"/>
      <c r="U52" s="127"/>
      <c r="V52" s="127"/>
      <c r="W52" s="127"/>
      <c r="X52" s="127"/>
      <c r="Y52" s="127"/>
      <c r="Z52" s="127"/>
      <c r="AA52" s="127"/>
      <c r="AB52" s="127"/>
      <c r="AC52" s="127"/>
      <c r="AD52" s="127"/>
      <c r="AE52" s="127"/>
      <c r="AF52" s="127"/>
      <c r="AG52" s="127"/>
      <c r="AH52" s="127"/>
      <c r="AI52" s="127"/>
      <c r="AJ52" s="127"/>
      <c r="AK52" s="127"/>
      <c r="AL52" s="127"/>
      <c r="AM52" s="127"/>
      <c r="AN52" s="127"/>
      <c r="AO52" s="127"/>
      <c r="AP52" s="127"/>
      <c r="AQ52" s="127"/>
      <c r="AR52" s="127"/>
      <c r="AS52" s="127"/>
      <c r="AT52" s="127"/>
      <c r="AU52" s="128"/>
      <c r="AV52" s="129"/>
      <c r="AW52" s="130"/>
      <c r="AX52" s="130"/>
    </row>
    <row r="53" spans="1:50" s="131" customFormat="1" ht="16.5" customHeight="1" x14ac:dyDescent="0.25">
      <c r="A53" s="132" t="s">
        <v>1</v>
      </c>
      <c r="B53" s="133"/>
      <c r="C53" s="133"/>
      <c r="D53" s="133"/>
      <c r="E53" s="133"/>
      <c r="F53" s="133"/>
      <c r="G53" s="134"/>
      <c r="H53" s="134"/>
      <c r="I53" s="134"/>
      <c r="J53" s="134"/>
      <c r="K53" s="134"/>
      <c r="L53" s="134"/>
      <c r="M53" s="134"/>
      <c r="N53" s="134"/>
      <c r="O53" s="134"/>
      <c r="P53" s="134"/>
      <c r="Q53" s="134"/>
      <c r="R53" s="134"/>
      <c r="S53" s="134"/>
      <c r="T53" s="134"/>
      <c r="U53" s="134"/>
      <c r="V53" s="134"/>
      <c r="W53" s="134"/>
      <c r="X53" s="134"/>
      <c r="Y53" s="134"/>
      <c r="Z53" s="134"/>
      <c r="AA53" s="134"/>
      <c r="AB53" s="134"/>
      <c r="AC53" s="134"/>
      <c r="AD53" s="134"/>
      <c r="AE53" s="134"/>
      <c r="AF53" s="134"/>
      <c r="AG53" s="134"/>
      <c r="AH53" s="134"/>
      <c r="AI53" s="134"/>
      <c r="AJ53" s="134"/>
      <c r="AK53" s="134"/>
      <c r="AL53" s="134"/>
      <c r="AM53" s="134"/>
      <c r="AN53" s="134"/>
      <c r="AO53" s="134"/>
      <c r="AP53" s="134"/>
      <c r="AQ53" s="134"/>
      <c r="AR53" s="134"/>
      <c r="AS53" s="134"/>
      <c r="AT53" s="134"/>
      <c r="AU53" s="135"/>
      <c r="AV53" s="136"/>
      <c r="AW53" s="130"/>
      <c r="AX53" s="130"/>
    </row>
    <row r="54" spans="1:50" s="138" customFormat="1" ht="18" customHeight="1" x14ac:dyDescent="0.25">
      <c r="A54" s="132" t="s">
        <v>2</v>
      </c>
      <c r="B54" s="133"/>
      <c r="C54" s="133"/>
      <c r="D54" s="133"/>
      <c r="E54" s="133"/>
      <c r="F54" s="133"/>
      <c r="G54" s="134"/>
      <c r="H54" s="134"/>
      <c r="I54" s="134"/>
      <c r="J54" s="134"/>
      <c r="K54" s="134"/>
      <c r="L54" s="134"/>
      <c r="M54" s="134"/>
      <c r="N54" s="134"/>
      <c r="O54" s="134"/>
      <c r="P54" s="134"/>
      <c r="Q54" s="134"/>
      <c r="R54" s="134"/>
      <c r="S54" s="134"/>
      <c r="T54" s="134"/>
      <c r="U54" s="134"/>
      <c r="V54" s="134"/>
      <c r="W54" s="134"/>
      <c r="X54" s="134"/>
      <c r="Y54" s="134"/>
      <c r="Z54" s="134"/>
      <c r="AA54" s="134"/>
      <c r="AB54" s="134"/>
      <c r="AC54" s="134"/>
      <c r="AD54" s="134"/>
      <c r="AE54" s="134"/>
      <c r="AF54" s="134"/>
      <c r="AG54" s="134"/>
      <c r="AH54" s="134"/>
      <c r="AI54" s="134"/>
      <c r="AJ54" s="134"/>
      <c r="AK54" s="134"/>
      <c r="AL54" s="134"/>
      <c r="AM54" s="134"/>
      <c r="AN54" s="134"/>
      <c r="AO54" s="134"/>
      <c r="AP54" s="134"/>
      <c r="AQ54" s="134"/>
      <c r="AR54" s="134"/>
      <c r="AS54" s="134"/>
      <c r="AT54" s="134"/>
      <c r="AU54" s="135"/>
      <c r="AV54" s="136"/>
      <c r="AW54" s="137"/>
      <c r="AX54" s="137"/>
    </row>
    <row r="55" spans="1:50" s="4" customFormat="1" x14ac:dyDescent="0.25">
      <c r="A55" s="110" t="s">
        <v>3</v>
      </c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113"/>
      <c r="AV55" s="17"/>
      <c r="AW55" s="66"/>
      <c r="AX55" s="66"/>
    </row>
    <row r="56" spans="1:50" s="4" customFormat="1" x14ac:dyDescent="0.25">
      <c r="A56" s="98" t="s">
        <v>5</v>
      </c>
      <c r="B56" s="33"/>
      <c r="C56" s="33"/>
      <c r="D56" s="33"/>
      <c r="E56" s="33"/>
      <c r="F56" s="33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118"/>
      <c r="AV56" s="19"/>
      <c r="AW56" s="66"/>
      <c r="AX56" s="66"/>
    </row>
    <row r="57" spans="1:50" x14ac:dyDescent="0.25">
      <c r="A57" s="98" t="s">
        <v>6</v>
      </c>
      <c r="B57" s="33"/>
      <c r="C57" s="33"/>
      <c r="D57" s="33"/>
      <c r="E57" s="33"/>
      <c r="F57" s="33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118"/>
      <c r="AV57" s="19"/>
      <c r="AW57" s="65"/>
      <c r="AX57" s="65"/>
    </row>
    <row r="58" spans="1:50" ht="18.75" customHeight="1" x14ac:dyDescent="0.25">
      <c r="A58" s="123" t="s">
        <v>152</v>
      </c>
      <c r="B58" s="33"/>
      <c r="C58" s="33"/>
      <c r="D58" s="33"/>
      <c r="E58" s="33"/>
      <c r="F58" s="33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118"/>
      <c r="AV58" s="19"/>
      <c r="AW58" s="65"/>
      <c r="AX58" s="65"/>
    </row>
    <row r="59" spans="1:50" ht="18.75" customHeight="1" x14ac:dyDescent="0.25">
      <c r="A59" s="122" t="s">
        <v>25</v>
      </c>
      <c r="B59" s="33"/>
      <c r="C59" s="33"/>
      <c r="D59" s="33"/>
      <c r="E59" s="33"/>
      <c r="F59" s="33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118"/>
      <c r="AV59" s="19"/>
      <c r="AW59" s="65"/>
      <c r="AX59" s="65"/>
    </row>
    <row r="60" spans="1:50" ht="30.75" customHeight="1" x14ac:dyDescent="0.25">
      <c r="A60" s="144" t="s">
        <v>48</v>
      </c>
      <c r="B60" s="33"/>
      <c r="C60" s="33"/>
      <c r="D60" s="33"/>
      <c r="E60" s="33"/>
      <c r="F60" s="33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118"/>
      <c r="AV60" s="19"/>
      <c r="AW60" s="65"/>
      <c r="AX60" s="65"/>
    </row>
    <row r="61" spans="1:50" ht="31.5" x14ac:dyDescent="0.25">
      <c r="A61" s="144" t="s">
        <v>49</v>
      </c>
      <c r="B61" s="33"/>
      <c r="C61" s="33"/>
      <c r="D61" s="33"/>
      <c r="E61" s="33"/>
      <c r="F61" s="33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118"/>
      <c r="AV61" s="19"/>
      <c r="AW61" s="65"/>
      <c r="AX61" s="65"/>
    </row>
    <row r="62" spans="1:50" s="9" customFormat="1" ht="33" customHeight="1" x14ac:dyDescent="0.3">
      <c r="A62" s="13" t="s">
        <v>44</v>
      </c>
      <c r="B62" s="21">
        <f>B63+B64+B65+B66+B67+B68+B69</f>
        <v>0</v>
      </c>
      <c r="C62" s="21"/>
      <c r="D62" s="21">
        <f>D63+D64+D65+D66+D67+D68+D69</f>
        <v>0</v>
      </c>
      <c r="E62" s="21"/>
      <c r="F62" s="21"/>
      <c r="G62" s="21">
        <f>G63+G64+G65+G66+G67+G68+G69</f>
        <v>0</v>
      </c>
      <c r="H62" s="21"/>
      <c r="I62" s="21">
        <f>I63+I64+I65+I66+I67+I68+I69</f>
        <v>0</v>
      </c>
      <c r="J62" s="21"/>
      <c r="K62" s="21">
        <f>K63+K64+K65+K66+K67+K68+K69</f>
        <v>0</v>
      </c>
      <c r="L62" s="21"/>
      <c r="M62" s="21">
        <f>M63+M64+M65+M66+M67+M68+M69</f>
        <v>0</v>
      </c>
      <c r="N62" s="21"/>
      <c r="O62" s="21">
        <f>O63+O64+O65+O66+O67+O68+O69</f>
        <v>0</v>
      </c>
      <c r="P62" s="21"/>
      <c r="Q62" s="21">
        <f>Q63+Q64+Q65+Q66+Q67+Q68+Q69</f>
        <v>0</v>
      </c>
      <c r="R62" s="21"/>
      <c r="S62" s="21">
        <f>S63+S64+S65+S66+S67+S68+S69</f>
        <v>0</v>
      </c>
      <c r="T62" s="21"/>
      <c r="U62" s="21">
        <f>U63+U64+U65+U66+U67+U68+U69</f>
        <v>0</v>
      </c>
      <c r="V62" s="21"/>
      <c r="W62" s="21">
        <f>W63+W64+W65+W66+W67+W68+W69</f>
        <v>0</v>
      </c>
      <c r="X62" s="21"/>
      <c r="Y62" s="21">
        <f>Y63+Y64+Y65+Y66+Y67+Y68+Y69</f>
        <v>0</v>
      </c>
      <c r="Z62" s="21"/>
      <c r="AA62" s="21">
        <f>AA63+AA64+AA65+AA66+AA67+AA68+AA69</f>
        <v>0</v>
      </c>
      <c r="AB62" s="21"/>
      <c r="AC62" s="21">
        <f>AC63+AC64+AC65+AC66+AC67+AC68+AC69</f>
        <v>0</v>
      </c>
      <c r="AD62" s="21"/>
      <c r="AE62" s="21">
        <f>AE63+AE64+AE65+AE66+AE67+AE68+AE69</f>
        <v>0</v>
      </c>
      <c r="AF62" s="21"/>
      <c r="AG62" s="21">
        <f>AG63+AG64+AG65+AG66+AG67+AG68+AG69</f>
        <v>0</v>
      </c>
      <c r="AH62" s="21"/>
      <c r="AI62" s="21">
        <f>AI63+AI64+AI65+AI66+AI67+AI68+AI69</f>
        <v>0</v>
      </c>
      <c r="AJ62" s="21"/>
      <c r="AK62" s="21">
        <f>AK63+AK64+AK65+AK66+AK67+AK68+AK69</f>
        <v>0</v>
      </c>
      <c r="AL62" s="21"/>
      <c r="AM62" s="21">
        <f>AM63+AM64+AM65+AM66+AM67+AM68+AM69</f>
        <v>0</v>
      </c>
      <c r="AN62" s="21"/>
      <c r="AO62" s="21">
        <f>AO63+AO64+AO65+AO66+AO67+AO68+AO69</f>
        <v>0</v>
      </c>
      <c r="AP62" s="21"/>
      <c r="AQ62" s="21">
        <f>AQ63+AQ64+AQ65+AQ66+AQ67+AQ68+AQ69</f>
        <v>0</v>
      </c>
      <c r="AR62" s="21"/>
      <c r="AS62" s="21">
        <f>AS63+AS64+AS65+AS66+AS67+AS68+AS69</f>
        <v>0</v>
      </c>
      <c r="AT62" s="21"/>
      <c r="AU62" s="61">
        <f>AU63+AU64+AU65+AU66+AU67+AU68+AU69</f>
        <v>0</v>
      </c>
      <c r="AV62" s="24"/>
      <c r="AW62" s="64"/>
      <c r="AX62" s="64"/>
    </row>
    <row r="63" spans="1:50" ht="12.75" customHeight="1" x14ac:dyDescent="0.25">
      <c r="A63" s="5" t="s">
        <v>35</v>
      </c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63"/>
      <c r="AV63" s="16"/>
      <c r="AW63" s="65"/>
      <c r="AX63" s="65"/>
    </row>
    <row r="64" spans="1:50" ht="32.25" customHeight="1" x14ac:dyDescent="0.25">
      <c r="A64" s="5" t="s">
        <v>45</v>
      </c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63"/>
      <c r="AV64" s="16"/>
      <c r="AW64" s="65"/>
      <c r="AX64" s="65"/>
    </row>
    <row r="65" spans="1:50" x14ac:dyDescent="0.25">
      <c r="A65" s="5" t="s">
        <v>43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63"/>
      <c r="AV65" s="16"/>
      <c r="AW65" s="65"/>
      <c r="AX65" s="65"/>
    </row>
    <row r="66" spans="1:50" x14ac:dyDescent="0.25">
      <c r="A66" s="5" t="s">
        <v>51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63"/>
      <c r="AV66" s="16"/>
      <c r="AW66" s="65"/>
      <c r="AX66" s="65"/>
    </row>
    <row r="67" spans="1:50" x14ac:dyDescent="0.25">
      <c r="A67" s="5" t="s">
        <v>46</v>
      </c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63"/>
      <c r="AV67" s="16"/>
      <c r="AW67" s="65"/>
      <c r="AX67" s="65"/>
    </row>
    <row r="68" spans="1:50" x14ac:dyDescent="0.25">
      <c r="A68" s="5" t="s">
        <v>47</v>
      </c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63"/>
      <c r="AV68" s="16"/>
      <c r="AW68" s="65"/>
      <c r="AX68" s="65"/>
    </row>
    <row r="69" spans="1:50" x14ac:dyDescent="0.25">
      <c r="A69" s="5" t="s">
        <v>52</v>
      </c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63"/>
      <c r="AV69" s="16"/>
      <c r="AW69" s="65"/>
      <c r="AX69" s="65"/>
    </row>
    <row r="70" spans="1:50" ht="15.75" customHeight="1" x14ac:dyDescent="0.25">
      <c r="A70" s="13" t="s">
        <v>141</v>
      </c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63"/>
      <c r="AV70" s="16"/>
      <c r="AW70" s="65"/>
      <c r="AX70" s="65"/>
    </row>
    <row r="71" spans="1:50" x14ac:dyDescent="0.25">
      <c r="A71" s="13" t="s">
        <v>142</v>
      </c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63"/>
      <c r="AV71" s="16"/>
      <c r="AW71" s="65"/>
      <c r="AX71" s="65"/>
    </row>
    <row r="72" spans="1:50" ht="63" x14ac:dyDescent="0.25">
      <c r="A72" s="124" t="s">
        <v>66</v>
      </c>
      <c r="B72" s="16" t="e">
        <f>B62/B13</f>
        <v>#DIV/0!</v>
      </c>
      <c r="C72" s="16"/>
      <c r="D72" s="16" t="e">
        <f>D62/D13</f>
        <v>#DIV/0!</v>
      </c>
      <c r="E72" s="16"/>
      <c r="F72" s="16"/>
      <c r="G72" s="16" t="e">
        <f>G62/G13</f>
        <v>#DIV/0!</v>
      </c>
      <c r="H72" s="16"/>
      <c r="I72" s="16" t="e">
        <f>I62/I13</f>
        <v>#DIV/0!</v>
      </c>
      <c r="J72" s="16"/>
      <c r="K72" s="16" t="e">
        <f>K62/K13</f>
        <v>#DIV/0!</v>
      </c>
      <c r="L72" s="16"/>
      <c r="M72" s="16" t="e">
        <f>M62/M13</f>
        <v>#DIV/0!</v>
      </c>
      <c r="N72" s="16"/>
      <c r="O72" s="16" t="e">
        <f>O62/O13</f>
        <v>#DIV/0!</v>
      </c>
      <c r="P72" s="16"/>
      <c r="Q72" s="16" t="e">
        <f>Q62/Q13</f>
        <v>#DIV/0!</v>
      </c>
      <c r="R72" s="16"/>
      <c r="S72" s="16" t="e">
        <f>S62/S13</f>
        <v>#DIV/0!</v>
      </c>
      <c r="T72" s="16"/>
      <c r="U72" s="16" t="e">
        <f>U62/U13</f>
        <v>#DIV/0!</v>
      </c>
      <c r="V72" s="16"/>
      <c r="W72" s="16" t="e">
        <f>W62/W13</f>
        <v>#DIV/0!</v>
      </c>
      <c r="X72" s="16"/>
      <c r="Y72" s="16" t="e">
        <f>Y62/Y13</f>
        <v>#DIV/0!</v>
      </c>
      <c r="Z72" s="16"/>
      <c r="AA72" s="16" t="e">
        <f>AA62/AA13</f>
        <v>#DIV/0!</v>
      </c>
      <c r="AB72" s="16"/>
      <c r="AC72" s="16" t="e">
        <f>AC62/AC13</f>
        <v>#DIV/0!</v>
      </c>
      <c r="AD72" s="16"/>
      <c r="AE72" s="16" t="e">
        <f>AE62/AE13</f>
        <v>#DIV/0!</v>
      </c>
      <c r="AF72" s="16"/>
      <c r="AG72" s="16" t="e">
        <f>AG62/AG13</f>
        <v>#DIV/0!</v>
      </c>
      <c r="AH72" s="16"/>
      <c r="AI72" s="16" t="e">
        <f>AI62/AI13</f>
        <v>#DIV/0!</v>
      </c>
      <c r="AJ72" s="16"/>
      <c r="AK72" s="16" t="e">
        <f>AK62/AK13</f>
        <v>#DIV/0!</v>
      </c>
      <c r="AL72" s="16"/>
      <c r="AM72" s="16" t="e">
        <f>AM62/AM13</f>
        <v>#DIV/0!</v>
      </c>
      <c r="AN72" s="16"/>
      <c r="AO72" s="16" t="e">
        <f>AO62/AO13</f>
        <v>#DIV/0!</v>
      </c>
      <c r="AP72" s="16"/>
      <c r="AQ72" s="16" t="e">
        <f>AQ62/AQ13</f>
        <v>#DIV/0!</v>
      </c>
      <c r="AR72" s="16"/>
      <c r="AS72" s="16" t="e">
        <f>AS62/AS13</f>
        <v>#DIV/0!</v>
      </c>
      <c r="AT72" s="16"/>
      <c r="AU72" s="16" t="e">
        <f>AU62/AU13</f>
        <v>#DIV/0!</v>
      </c>
      <c r="AV72" s="16"/>
      <c r="AW72" s="65"/>
      <c r="AX72" s="65"/>
    </row>
    <row r="73" spans="1:50" ht="63" x14ac:dyDescent="0.25">
      <c r="A73" s="124" t="s">
        <v>67</v>
      </c>
      <c r="B73" s="16" t="e">
        <f>(B66+B68)/B13</f>
        <v>#DIV/0!</v>
      </c>
      <c r="C73" s="16"/>
      <c r="D73" s="16" t="e">
        <f>(D66+D68)/D13</f>
        <v>#DIV/0!</v>
      </c>
      <c r="E73" s="16"/>
      <c r="F73" s="16"/>
      <c r="G73" s="16" t="e">
        <f>(G66+G68)/G13</f>
        <v>#DIV/0!</v>
      </c>
      <c r="H73" s="16"/>
      <c r="I73" s="16" t="e">
        <f>(I66+I68)/I13</f>
        <v>#DIV/0!</v>
      </c>
      <c r="J73" s="16"/>
      <c r="K73" s="16" t="e">
        <f>(K66+K68)/K13</f>
        <v>#DIV/0!</v>
      </c>
      <c r="L73" s="16"/>
      <c r="M73" s="16" t="e">
        <f>(M66+M68)/M13</f>
        <v>#DIV/0!</v>
      </c>
      <c r="N73" s="16"/>
      <c r="O73" s="16" t="e">
        <f>(O66+O68)/O13</f>
        <v>#DIV/0!</v>
      </c>
      <c r="P73" s="16"/>
      <c r="Q73" s="16" t="e">
        <f>(Q66+Q68)/Q13</f>
        <v>#DIV/0!</v>
      </c>
      <c r="R73" s="16"/>
      <c r="S73" s="16" t="e">
        <f>(S66+S68)/S13</f>
        <v>#DIV/0!</v>
      </c>
      <c r="T73" s="16"/>
      <c r="U73" s="16" t="e">
        <f>(U66+U68)/U13</f>
        <v>#DIV/0!</v>
      </c>
      <c r="V73" s="16"/>
      <c r="W73" s="16" t="e">
        <f>(W66+W68)/W13</f>
        <v>#DIV/0!</v>
      </c>
      <c r="X73" s="16"/>
      <c r="Y73" s="16" t="e">
        <f>(Y66+Y68)/Y13</f>
        <v>#DIV/0!</v>
      </c>
      <c r="Z73" s="16"/>
      <c r="AA73" s="16" t="e">
        <f>(AA66+AA68)/AA13</f>
        <v>#DIV/0!</v>
      </c>
      <c r="AB73" s="16"/>
      <c r="AC73" s="16" t="e">
        <f>(AC66+AC68)/AC13</f>
        <v>#DIV/0!</v>
      </c>
      <c r="AD73" s="16"/>
      <c r="AE73" s="16" t="e">
        <f>(AE66+AE68)/AE13</f>
        <v>#DIV/0!</v>
      </c>
      <c r="AF73" s="16"/>
      <c r="AG73" s="16" t="e">
        <f>(AG66+AG68)/AG13</f>
        <v>#DIV/0!</v>
      </c>
      <c r="AH73" s="16"/>
      <c r="AI73" s="16" t="e">
        <f>(AI66+AI68)/AI13</f>
        <v>#DIV/0!</v>
      </c>
      <c r="AJ73" s="16"/>
      <c r="AK73" s="16" t="e">
        <f>(AK66+AK68)/AK13</f>
        <v>#DIV/0!</v>
      </c>
      <c r="AL73" s="16"/>
      <c r="AM73" s="16" t="e">
        <f>(AM66+AM68)/AM13</f>
        <v>#DIV/0!</v>
      </c>
      <c r="AN73" s="16"/>
      <c r="AO73" s="16" t="e">
        <f>(AO66+AO68)/AO13</f>
        <v>#DIV/0!</v>
      </c>
      <c r="AP73" s="16"/>
      <c r="AQ73" s="16" t="e">
        <f>(AQ66+AQ68)/AQ13</f>
        <v>#DIV/0!</v>
      </c>
      <c r="AR73" s="16"/>
      <c r="AS73" s="16" t="e">
        <f>(AS66+AS68)/AS13</f>
        <v>#DIV/0!</v>
      </c>
      <c r="AT73" s="16"/>
      <c r="AU73" s="16" t="e">
        <f>(AU66+AU68)/AU13</f>
        <v>#DIV/0!</v>
      </c>
      <c r="AV73" s="16"/>
      <c r="AW73" s="65"/>
      <c r="AX73" s="65"/>
    </row>
    <row r="74" spans="1:50" ht="86.25" customHeight="1" x14ac:dyDescent="0.25">
      <c r="A74" s="124" t="s">
        <v>154</v>
      </c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65"/>
      <c r="AX74" s="65"/>
    </row>
    <row r="75" spans="1:50" x14ac:dyDescent="0.25">
      <c r="A75" s="125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75"/>
      <c r="AX75" s="75"/>
    </row>
    <row r="76" spans="1:50" s="9" customFormat="1" ht="30" x14ac:dyDescent="0.3">
      <c r="A76" s="100" t="s">
        <v>15</v>
      </c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4"/>
      <c r="AW76" s="64"/>
      <c r="AX76" s="64"/>
    </row>
    <row r="77" spans="1:50" ht="18.75" customHeight="1" x14ac:dyDescent="0.25">
      <c r="A77" s="71" t="s">
        <v>140</v>
      </c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63"/>
      <c r="AV77" s="16"/>
      <c r="AW77" s="65"/>
      <c r="AX77" s="65"/>
    </row>
    <row r="78" spans="1:50" x14ac:dyDescent="0.25">
      <c r="A78" s="146" t="s">
        <v>139</v>
      </c>
      <c r="B78" s="146"/>
      <c r="C78" s="146"/>
      <c r="D78" s="146"/>
      <c r="E78" s="146"/>
      <c r="F78" s="146"/>
      <c r="G78" s="146"/>
      <c r="H78" s="146"/>
      <c r="I78" s="146"/>
      <c r="J78" s="146"/>
      <c r="K78" s="146"/>
      <c r="L78" s="146"/>
      <c r="M78" s="146"/>
      <c r="N78" s="146"/>
      <c r="O78" s="146"/>
      <c r="P78" s="146"/>
      <c r="Q78" s="146"/>
      <c r="R78" s="146"/>
      <c r="S78" s="146"/>
      <c r="T78" s="146"/>
      <c r="U78" s="146"/>
      <c r="V78" s="146"/>
      <c r="W78" s="146"/>
      <c r="X78" s="146"/>
      <c r="Y78" s="146"/>
      <c r="Z78" s="146"/>
      <c r="AA78" s="146"/>
      <c r="AB78" s="146"/>
      <c r="AC78" s="146"/>
      <c r="AD78" s="146"/>
      <c r="AE78" s="146"/>
      <c r="AF78" s="146"/>
      <c r="AG78" s="146"/>
      <c r="AH78" s="146"/>
      <c r="AI78" s="146"/>
      <c r="AJ78" s="146"/>
      <c r="AK78" s="146"/>
      <c r="AL78" s="146"/>
      <c r="AM78" s="146"/>
      <c r="AN78" s="146"/>
      <c r="AO78" s="146"/>
      <c r="AP78" s="146"/>
      <c r="AQ78" s="146"/>
      <c r="AR78" s="146"/>
      <c r="AS78" s="146"/>
      <c r="AT78" s="146"/>
      <c r="AU78" s="146"/>
      <c r="AV78" s="146"/>
      <c r="AW78" s="146"/>
      <c r="AX78" s="146"/>
    </row>
    <row r="80" spans="1:50" ht="21" customHeight="1" x14ac:dyDescent="0.25">
      <c r="A80" s="147" t="s">
        <v>153</v>
      </c>
      <c r="B80" s="147"/>
      <c r="C80" s="147"/>
      <c r="D80" s="147"/>
      <c r="E80" s="147"/>
      <c r="F80" s="147"/>
      <c r="G80" s="147"/>
      <c r="H80" s="147"/>
      <c r="I80" s="147"/>
      <c r="J80" s="147"/>
      <c r="K80" s="141"/>
      <c r="L80" s="141"/>
      <c r="M80" s="148" t="s">
        <v>144</v>
      </c>
      <c r="N80" s="148"/>
      <c r="O80" s="139"/>
      <c r="P80" s="148" t="s">
        <v>145</v>
      </c>
      <c r="Q80" s="148"/>
      <c r="R80" s="148"/>
    </row>
    <row r="81" spans="1:18" x14ac:dyDescent="0.25">
      <c r="A81" s="142"/>
      <c r="B81" s="141"/>
      <c r="C81" s="141"/>
      <c r="D81" s="141"/>
      <c r="E81" s="141"/>
      <c r="F81" s="141"/>
      <c r="G81" s="141"/>
      <c r="H81" s="141"/>
      <c r="I81" s="141"/>
      <c r="J81" s="141"/>
      <c r="K81" s="141"/>
      <c r="L81" s="141"/>
      <c r="M81" s="149" t="s">
        <v>146</v>
      </c>
      <c r="N81" s="149"/>
      <c r="O81" s="140"/>
      <c r="P81" s="149" t="s">
        <v>147</v>
      </c>
      <c r="Q81" s="149"/>
      <c r="R81" s="149"/>
    </row>
  </sheetData>
  <mergeCells count="28">
    <mergeCell ref="AW4:AX4"/>
    <mergeCell ref="G4:L4"/>
    <mergeCell ref="M4:P4"/>
    <mergeCell ref="A4:A5"/>
    <mergeCell ref="A1:AE1"/>
    <mergeCell ref="B4:C4"/>
    <mergeCell ref="D4:F4"/>
    <mergeCell ref="Q4:T4"/>
    <mergeCell ref="U4:V4"/>
    <mergeCell ref="W4:X4"/>
    <mergeCell ref="Y4:Z4"/>
    <mergeCell ref="AA4:AB4"/>
    <mergeCell ref="AC4:AD4"/>
    <mergeCell ref="AE4:AF4"/>
    <mergeCell ref="AQ4:AR4"/>
    <mergeCell ref="AS4:AT4"/>
    <mergeCell ref="AU4:AV4"/>
    <mergeCell ref="AG4:AH4"/>
    <mergeCell ref="AI4:AJ4"/>
    <mergeCell ref="AK4:AL4"/>
    <mergeCell ref="AM4:AN4"/>
    <mergeCell ref="AO4:AP4"/>
    <mergeCell ref="A78:AX78"/>
    <mergeCell ref="A80:J80"/>
    <mergeCell ref="M80:N80"/>
    <mergeCell ref="P80:R80"/>
    <mergeCell ref="M81:N81"/>
    <mergeCell ref="P81:R81"/>
  </mergeCells>
  <printOptions horizontalCentered="1"/>
  <pageMargins left="0.19685039370078741" right="0.15748031496062992" top="0.31496062992125984" bottom="0.15748031496062992" header="0.31496062992125984" footer="0.15748031496062992"/>
  <pageSetup paperSize="8" scale="38" orientation="landscape" r:id="rId1"/>
  <headerFooter>
    <oddFooter>&amp;R&amp;T - &amp;D</oddFooter>
  </headerFooter>
  <colBreaks count="1" manualBreakCount="1">
    <brk id="38" max="8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EU60"/>
  <sheetViews>
    <sheetView view="pageBreakPreview" zoomScale="70" zoomScaleNormal="70" zoomScaleSheetLayoutView="70" workbookViewId="0">
      <selection activeCell="H6" sqref="H6"/>
    </sheetView>
  </sheetViews>
  <sheetFormatPr defaultColWidth="9" defaultRowHeight="15.75" x14ac:dyDescent="0.25"/>
  <cols>
    <col min="1" max="1" width="41.125" style="6" customWidth="1"/>
    <col min="2" max="4" width="12.25" style="2" customWidth="1"/>
    <col min="5" max="5" width="12.625" style="2" customWidth="1"/>
    <col min="6" max="6" width="13.25" style="2" customWidth="1"/>
    <col min="7" max="7" width="12.5" style="2" customWidth="1"/>
    <col min="8" max="8" width="13.5" style="2" customWidth="1"/>
    <col min="9" max="34" width="12.25" style="2" customWidth="1"/>
    <col min="35" max="35" width="12.375" style="2" customWidth="1"/>
    <col min="36" max="38" width="12.25" style="2" customWidth="1"/>
    <col min="39" max="39" width="9.25" style="1" bestFit="1" customWidth="1"/>
    <col min="40" max="40" width="10.875" style="1" bestFit="1" customWidth="1"/>
    <col min="41" max="16384" width="9" style="1"/>
  </cols>
  <sheetData>
    <row r="1" spans="1:40" ht="46.15" customHeight="1" x14ac:dyDescent="0.25">
      <c r="A1" s="154" t="s">
        <v>74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N1" s="154"/>
    </row>
    <row r="2" spans="1:40" ht="33.75" customHeight="1" x14ac:dyDescent="0.25">
      <c r="A2" s="170" t="s">
        <v>134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</row>
    <row r="3" spans="1:40" x14ac:dyDescent="0.25">
      <c r="A3" s="29"/>
      <c r="B3" s="28"/>
      <c r="C3" s="28"/>
      <c r="D3" s="28"/>
      <c r="E3" s="28"/>
      <c r="F3" s="28"/>
      <c r="G3" s="1"/>
      <c r="H3" s="1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169" t="s">
        <v>69</v>
      </c>
      <c r="AM3" s="169"/>
      <c r="AN3" s="169"/>
    </row>
    <row r="4" spans="1:40" s="7" customFormat="1" ht="57.75" customHeight="1" x14ac:dyDescent="0.25">
      <c r="A4" s="150" t="s">
        <v>0</v>
      </c>
      <c r="B4" s="55" t="s">
        <v>130</v>
      </c>
      <c r="C4" s="55" t="s">
        <v>131</v>
      </c>
      <c r="D4" s="55" t="s">
        <v>148</v>
      </c>
      <c r="E4" s="151">
        <v>2021</v>
      </c>
      <c r="F4" s="152"/>
      <c r="G4" s="150">
        <v>2022</v>
      </c>
      <c r="H4" s="150"/>
      <c r="I4" s="155">
        <v>2023</v>
      </c>
      <c r="J4" s="155"/>
      <c r="K4" s="151">
        <v>2024</v>
      </c>
      <c r="L4" s="152"/>
      <c r="M4" s="151">
        <v>2025</v>
      </c>
      <c r="N4" s="152"/>
      <c r="O4" s="151">
        <v>2026</v>
      </c>
      <c r="P4" s="152"/>
      <c r="Q4" s="151">
        <v>2027</v>
      </c>
      <c r="R4" s="152"/>
      <c r="S4" s="151">
        <v>2028</v>
      </c>
      <c r="T4" s="152"/>
      <c r="U4" s="151">
        <v>2029</v>
      </c>
      <c r="V4" s="152"/>
      <c r="W4" s="151">
        <v>2030</v>
      </c>
      <c r="X4" s="152"/>
      <c r="Y4" s="151">
        <v>2031</v>
      </c>
      <c r="Z4" s="152"/>
      <c r="AA4" s="151">
        <v>2032</v>
      </c>
      <c r="AB4" s="152"/>
      <c r="AC4" s="151">
        <v>2033</v>
      </c>
      <c r="AD4" s="152"/>
      <c r="AE4" s="151">
        <v>2034</v>
      </c>
      <c r="AF4" s="152"/>
      <c r="AG4" s="151">
        <v>2035</v>
      </c>
      <c r="AH4" s="152"/>
      <c r="AI4" s="151">
        <v>2036</v>
      </c>
      <c r="AJ4" s="152"/>
      <c r="AK4" s="151">
        <v>2037</v>
      </c>
      <c r="AL4" s="152"/>
      <c r="AM4" s="151">
        <v>2038</v>
      </c>
      <c r="AN4" s="152"/>
    </row>
    <row r="5" spans="1:40" s="7" customFormat="1" ht="51.6" customHeight="1" x14ac:dyDescent="0.25">
      <c r="A5" s="150"/>
      <c r="B5" s="26" t="s">
        <v>132</v>
      </c>
      <c r="C5" s="26" t="s">
        <v>132</v>
      </c>
      <c r="D5" s="26" t="s">
        <v>132</v>
      </c>
      <c r="E5" s="26" t="s">
        <v>115</v>
      </c>
      <c r="F5" s="27" t="s">
        <v>36</v>
      </c>
      <c r="G5" s="26" t="s">
        <v>13</v>
      </c>
      <c r="H5" s="27" t="s">
        <v>36</v>
      </c>
      <c r="I5" s="26" t="s">
        <v>13</v>
      </c>
      <c r="J5" s="27" t="s">
        <v>36</v>
      </c>
      <c r="K5" s="26" t="s">
        <v>13</v>
      </c>
      <c r="L5" s="27" t="s">
        <v>36</v>
      </c>
      <c r="M5" s="26" t="s">
        <v>13</v>
      </c>
      <c r="N5" s="27" t="s">
        <v>36</v>
      </c>
      <c r="O5" s="26" t="s">
        <v>13</v>
      </c>
      <c r="P5" s="27" t="s">
        <v>36</v>
      </c>
      <c r="Q5" s="26" t="s">
        <v>13</v>
      </c>
      <c r="R5" s="27" t="s">
        <v>36</v>
      </c>
      <c r="S5" s="26" t="s">
        <v>13</v>
      </c>
      <c r="T5" s="27" t="s">
        <v>36</v>
      </c>
      <c r="U5" s="26" t="s">
        <v>13</v>
      </c>
      <c r="V5" s="27" t="s">
        <v>36</v>
      </c>
      <c r="W5" s="26" t="s">
        <v>13</v>
      </c>
      <c r="X5" s="27" t="s">
        <v>36</v>
      </c>
      <c r="Y5" s="26" t="s">
        <v>13</v>
      </c>
      <c r="Z5" s="27" t="s">
        <v>36</v>
      </c>
      <c r="AA5" s="26" t="s">
        <v>13</v>
      </c>
      <c r="AB5" s="27" t="s">
        <v>36</v>
      </c>
      <c r="AC5" s="26" t="s">
        <v>13</v>
      </c>
      <c r="AD5" s="27" t="s">
        <v>36</v>
      </c>
      <c r="AE5" s="26" t="s">
        <v>13</v>
      </c>
      <c r="AF5" s="27" t="s">
        <v>36</v>
      </c>
      <c r="AG5" s="26" t="s">
        <v>13</v>
      </c>
      <c r="AH5" s="27" t="s">
        <v>36</v>
      </c>
      <c r="AI5" s="26" t="s">
        <v>13</v>
      </c>
      <c r="AJ5" s="27" t="s">
        <v>36</v>
      </c>
      <c r="AK5" s="26" t="s">
        <v>13</v>
      </c>
      <c r="AL5" s="59" t="s">
        <v>36</v>
      </c>
      <c r="AM5" s="26" t="s">
        <v>13</v>
      </c>
      <c r="AN5" s="26" t="s">
        <v>36</v>
      </c>
    </row>
    <row r="6" spans="1:40" s="9" customFormat="1" ht="54.75" customHeight="1" x14ac:dyDescent="0.3">
      <c r="A6" s="8" t="s">
        <v>17</v>
      </c>
      <c r="B6" s="21"/>
      <c r="C6" s="21"/>
      <c r="D6" s="21"/>
      <c r="E6" s="92">
        <f>E8+E21</f>
        <v>0</v>
      </c>
      <c r="F6" s="92"/>
      <c r="G6" s="92">
        <f t="shared" ref="G6:AM6" si="0">G8+G21</f>
        <v>0</v>
      </c>
      <c r="H6" s="92" t="e">
        <f>G6/F6</f>
        <v>#DIV/0!</v>
      </c>
      <c r="I6" s="92">
        <f t="shared" si="0"/>
        <v>0</v>
      </c>
      <c r="J6" s="92" t="e">
        <f>I6/G6</f>
        <v>#DIV/0!</v>
      </c>
      <c r="K6" s="92">
        <f t="shared" si="0"/>
        <v>0</v>
      </c>
      <c r="L6" s="92" t="e">
        <f>K6/I6</f>
        <v>#DIV/0!</v>
      </c>
      <c r="M6" s="92">
        <f t="shared" si="0"/>
        <v>0</v>
      </c>
      <c r="N6" s="92" t="e">
        <f>M6/K6</f>
        <v>#DIV/0!</v>
      </c>
      <c r="O6" s="92">
        <f t="shared" si="0"/>
        <v>0</v>
      </c>
      <c r="P6" s="92" t="e">
        <f>O6/M6</f>
        <v>#DIV/0!</v>
      </c>
      <c r="Q6" s="92">
        <f t="shared" si="0"/>
        <v>0</v>
      </c>
      <c r="R6" s="92" t="e">
        <f>Q6/O6</f>
        <v>#DIV/0!</v>
      </c>
      <c r="S6" s="92">
        <f t="shared" si="0"/>
        <v>0</v>
      </c>
      <c r="T6" s="92" t="e">
        <f>S6/Q6</f>
        <v>#DIV/0!</v>
      </c>
      <c r="U6" s="92">
        <f t="shared" si="0"/>
        <v>0</v>
      </c>
      <c r="V6" s="92" t="e">
        <f>U6/S6</f>
        <v>#DIV/0!</v>
      </c>
      <c r="W6" s="92">
        <f t="shared" si="0"/>
        <v>0</v>
      </c>
      <c r="X6" s="92" t="e">
        <f>W6/U6</f>
        <v>#DIV/0!</v>
      </c>
      <c r="Y6" s="92">
        <f t="shared" si="0"/>
        <v>0</v>
      </c>
      <c r="Z6" s="92" t="e">
        <f>Y6/W6</f>
        <v>#DIV/0!</v>
      </c>
      <c r="AA6" s="92">
        <f t="shared" si="0"/>
        <v>0</v>
      </c>
      <c r="AB6" s="92" t="e">
        <f>AA6/Y6</f>
        <v>#DIV/0!</v>
      </c>
      <c r="AC6" s="92">
        <f t="shared" si="0"/>
        <v>0</v>
      </c>
      <c r="AD6" s="92" t="e">
        <f>AC6/AA6</f>
        <v>#DIV/0!</v>
      </c>
      <c r="AE6" s="92">
        <f t="shared" si="0"/>
        <v>0</v>
      </c>
      <c r="AF6" s="92" t="e">
        <f>AE6/AC6</f>
        <v>#DIV/0!</v>
      </c>
      <c r="AG6" s="92">
        <f t="shared" si="0"/>
        <v>0</v>
      </c>
      <c r="AH6" s="92" t="e">
        <f>AG6/AE6</f>
        <v>#DIV/0!</v>
      </c>
      <c r="AI6" s="92">
        <f t="shared" si="0"/>
        <v>0</v>
      </c>
      <c r="AJ6" s="92" t="e">
        <f>AI6/AG6</f>
        <v>#DIV/0!</v>
      </c>
      <c r="AK6" s="92">
        <f t="shared" si="0"/>
        <v>0</v>
      </c>
      <c r="AL6" s="95" t="e">
        <f>AK6/AI6</f>
        <v>#DIV/0!</v>
      </c>
      <c r="AM6" s="92">
        <f t="shared" si="0"/>
        <v>0</v>
      </c>
      <c r="AN6" s="92" t="e">
        <f>AM6/AK6</f>
        <v>#DIV/0!</v>
      </c>
    </row>
    <row r="7" spans="1:40" s="57" customFormat="1" ht="60" customHeight="1" x14ac:dyDescent="0.25">
      <c r="A7" s="81" t="s">
        <v>76</v>
      </c>
      <c r="B7" s="102">
        <f>B9+B14+B22</f>
        <v>0</v>
      </c>
      <c r="C7" s="82"/>
      <c r="D7" s="82"/>
      <c r="E7" s="102" t="e">
        <f>E9+E14+E22</f>
        <v>#DIV/0!</v>
      </c>
      <c r="F7" s="105"/>
      <c r="G7" s="102">
        <f>G9+G14+G22</f>
        <v>0</v>
      </c>
      <c r="H7" s="105"/>
      <c r="I7" s="102">
        <f>I9+I14+I22</f>
        <v>0</v>
      </c>
      <c r="J7" s="105"/>
      <c r="K7" s="102">
        <f>K9+K14+K22</f>
        <v>0</v>
      </c>
      <c r="L7" s="105"/>
      <c r="M7" s="102">
        <f>M9+M14+M22</f>
        <v>0</v>
      </c>
      <c r="N7" s="105"/>
      <c r="O7" s="102">
        <f>O9+O14+O22</f>
        <v>0</v>
      </c>
      <c r="P7" s="105"/>
      <c r="Q7" s="102">
        <f>Q9+Q14+Q22</f>
        <v>0</v>
      </c>
      <c r="R7" s="105"/>
      <c r="S7" s="102">
        <f>S9+S14+S22</f>
        <v>0</v>
      </c>
      <c r="T7" s="105"/>
      <c r="U7" s="102">
        <f>U9+U14+U22</f>
        <v>0</v>
      </c>
      <c r="V7" s="105"/>
      <c r="W7" s="102">
        <f>W9+W14+W22</f>
        <v>0</v>
      </c>
      <c r="X7" s="105"/>
      <c r="Y7" s="102">
        <f>Y9+Y14+Y22</f>
        <v>0</v>
      </c>
      <c r="Z7" s="105"/>
      <c r="AA7" s="102">
        <f>AA9+AA14+AA22</f>
        <v>0</v>
      </c>
      <c r="AB7" s="105"/>
      <c r="AC7" s="102">
        <f>AC9+AC14+AC22</f>
        <v>0</v>
      </c>
      <c r="AD7" s="105"/>
      <c r="AE7" s="102">
        <f>AE9+AE14+AE22</f>
        <v>0</v>
      </c>
      <c r="AF7" s="105"/>
      <c r="AG7" s="102">
        <f>AG9+AG14+AG22</f>
        <v>0</v>
      </c>
      <c r="AH7" s="105"/>
      <c r="AI7" s="102">
        <f>AI9+AI14+AI22</f>
        <v>0</v>
      </c>
      <c r="AJ7" s="105"/>
      <c r="AK7" s="102">
        <f>AK9+AK14+AK22</f>
        <v>0</v>
      </c>
      <c r="AL7" s="106"/>
      <c r="AM7" s="102">
        <f>AM9+AM14+AM22</f>
        <v>0</v>
      </c>
      <c r="AN7" s="105"/>
    </row>
    <row r="8" spans="1:40" ht="25.5" customHeight="1" x14ac:dyDescent="0.25">
      <c r="A8" s="42" t="s">
        <v>38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62"/>
      <c r="AM8" s="65"/>
      <c r="AN8" s="64"/>
    </row>
    <row r="9" spans="1:40" ht="25.5" customHeight="1" x14ac:dyDescent="0.25">
      <c r="A9" s="72" t="s">
        <v>78</v>
      </c>
      <c r="B9" s="107">
        <f>B10+B11+B12+B13</f>
        <v>0</v>
      </c>
      <c r="C9" s="32"/>
      <c r="D9" s="32"/>
      <c r="E9" s="107">
        <f>E10+E11+E12+E13</f>
        <v>0</v>
      </c>
      <c r="F9" s="107"/>
      <c r="G9" s="107">
        <f>G10+G11+G12+G13</f>
        <v>0</v>
      </c>
      <c r="H9" s="107"/>
      <c r="I9" s="107">
        <f>I10+I11+I12+I13</f>
        <v>0</v>
      </c>
      <c r="J9" s="107"/>
      <c r="K9" s="107">
        <f>K10+K11+K12+K13</f>
        <v>0</v>
      </c>
      <c r="L9" s="107"/>
      <c r="M9" s="107">
        <f>M10+M11+M12+M13</f>
        <v>0</v>
      </c>
      <c r="N9" s="107"/>
      <c r="O9" s="107">
        <f>O10+O11+O12+O13</f>
        <v>0</v>
      </c>
      <c r="P9" s="107"/>
      <c r="Q9" s="107">
        <f>Q10+Q11+Q12+Q13</f>
        <v>0</v>
      </c>
      <c r="R9" s="107"/>
      <c r="S9" s="107">
        <f>S10+S11+S12+S13</f>
        <v>0</v>
      </c>
      <c r="T9" s="107"/>
      <c r="U9" s="107">
        <f>U10+U11+U12+U13</f>
        <v>0</v>
      </c>
      <c r="V9" s="107"/>
      <c r="W9" s="107">
        <f>W10+W11+W12+W13</f>
        <v>0</v>
      </c>
      <c r="X9" s="107"/>
      <c r="Y9" s="107">
        <f>Y10+Y11+Y12+Y13</f>
        <v>0</v>
      </c>
      <c r="Z9" s="107"/>
      <c r="AA9" s="107">
        <f>AA10+AA11+AA12+AA13</f>
        <v>0</v>
      </c>
      <c r="AB9" s="107"/>
      <c r="AC9" s="107">
        <f>AC10+AC11+AC12+AC13</f>
        <v>0</v>
      </c>
      <c r="AD9" s="107"/>
      <c r="AE9" s="107">
        <f>AE10+AE11+AE12+AE13</f>
        <v>0</v>
      </c>
      <c r="AF9" s="107"/>
      <c r="AG9" s="107">
        <f>AG10+AG11+AG12+AG13</f>
        <v>0</v>
      </c>
      <c r="AH9" s="107"/>
      <c r="AI9" s="107">
        <f>AI10+AI11+AI12+AI13</f>
        <v>0</v>
      </c>
      <c r="AJ9" s="107"/>
      <c r="AK9" s="107">
        <f>AK10+AK11+AK12+AK13</f>
        <v>0</v>
      </c>
      <c r="AL9" s="108"/>
      <c r="AM9" s="107">
        <f>AM10+AM11+AM12+AM13</f>
        <v>0</v>
      </c>
      <c r="AN9" s="109"/>
    </row>
    <row r="10" spans="1:40" ht="36" customHeight="1" x14ac:dyDescent="0.25">
      <c r="A10" s="101" t="s">
        <v>82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62"/>
      <c r="AM10" s="65"/>
      <c r="AN10" s="65"/>
    </row>
    <row r="11" spans="1:40" ht="23.25" customHeight="1" x14ac:dyDescent="0.25">
      <c r="A11" s="101" t="s">
        <v>83</v>
      </c>
      <c r="B11" s="32"/>
      <c r="C11" s="32"/>
      <c r="D11" s="32"/>
      <c r="E11" s="32">
        <f>E45*E44</f>
        <v>0</v>
      </c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62"/>
      <c r="AM11" s="32"/>
      <c r="AN11" s="65"/>
    </row>
    <row r="12" spans="1:40" ht="31.5" x14ac:dyDescent="0.25">
      <c r="A12" s="101" t="s">
        <v>81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62"/>
      <c r="AM12" s="65"/>
      <c r="AN12" s="65"/>
    </row>
    <row r="13" spans="1:40" ht="34.5" customHeight="1" x14ac:dyDescent="0.25">
      <c r="A13" s="101" t="s">
        <v>103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62"/>
      <c r="AM13" s="65"/>
      <c r="AN13" s="65"/>
    </row>
    <row r="14" spans="1:40" ht="18" customHeight="1" x14ac:dyDescent="0.25">
      <c r="A14" s="72" t="s">
        <v>79</v>
      </c>
      <c r="B14" s="32">
        <f>B15+B16+B17+B18+B19+B20</f>
        <v>0</v>
      </c>
      <c r="C14" s="32"/>
      <c r="D14" s="32"/>
      <c r="E14" s="32" t="e">
        <f>E15+E16+E17+E18+E19+E20</f>
        <v>#DIV/0!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62"/>
      <c r="AM14" s="32"/>
      <c r="AN14" s="65"/>
    </row>
    <row r="15" spans="1:40" ht="18" customHeight="1" x14ac:dyDescent="0.25">
      <c r="A15" s="101" t="s">
        <v>21</v>
      </c>
      <c r="B15" s="32"/>
      <c r="C15" s="32"/>
      <c r="D15" s="32"/>
      <c r="E15" s="32">
        <f>(E36*E46*E47)*E44*12</f>
        <v>0</v>
      </c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62"/>
      <c r="AM15" s="32"/>
      <c r="AN15" s="65"/>
    </row>
    <row r="16" spans="1:40" ht="35.25" customHeight="1" x14ac:dyDescent="0.25">
      <c r="A16" s="101" t="s">
        <v>107</v>
      </c>
      <c r="B16" s="32"/>
      <c r="C16" s="32"/>
      <c r="D16" s="32"/>
      <c r="E16" s="32">
        <f>E52</f>
        <v>0</v>
      </c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62"/>
      <c r="AM16" s="32"/>
      <c r="AN16" s="65"/>
    </row>
    <row r="17" spans="1:40" s="4" customFormat="1" ht="17.25" customHeight="1" x14ac:dyDescent="0.25">
      <c r="A17" s="101" t="s">
        <v>22</v>
      </c>
      <c r="B17" s="37"/>
      <c r="C17" s="37"/>
      <c r="D17" s="37"/>
      <c r="E17" s="32">
        <f>E37*E48</f>
        <v>0</v>
      </c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79"/>
      <c r="AM17" s="15"/>
      <c r="AN17" s="80"/>
    </row>
    <row r="18" spans="1:40" s="4" customFormat="1" ht="17.25" customHeight="1" x14ac:dyDescent="0.25">
      <c r="A18" s="101" t="s">
        <v>23</v>
      </c>
      <c r="B18" s="37"/>
      <c r="C18" s="37"/>
      <c r="D18" s="37"/>
      <c r="E18" s="32" t="e">
        <f>(E37/E41)*E50*E49*кол-во метров по годам</f>
        <v>#DIV/0!</v>
      </c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79"/>
      <c r="AM18" s="15"/>
      <c r="AN18" s="80"/>
    </row>
    <row r="19" spans="1:40" s="4" customFormat="1" ht="17.25" customHeight="1" x14ac:dyDescent="0.25">
      <c r="A19" s="101" t="s">
        <v>80</v>
      </c>
      <c r="B19" s="37"/>
      <c r="C19" s="37"/>
      <c r="D19" s="37"/>
      <c r="E19" s="32">
        <f>E51*E38</f>
        <v>0</v>
      </c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79"/>
      <c r="AM19" s="15"/>
      <c r="AN19" s="80"/>
    </row>
    <row r="20" spans="1:40" s="4" customFormat="1" ht="33" customHeight="1" x14ac:dyDescent="0.25">
      <c r="A20" s="101" t="s">
        <v>108</v>
      </c>
      <c r="B20" s="37"/>
      <c r="C20" s="37"/>
      <c r="D20" s="37"/>
      <c r="E20" s="32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79"/>
      <c r="AM20" s="80"/>
      <c r="AN20" s="80"/>
    </row>
    <row r="21" spans="1:40" s="4" customFormat="1" ht="31.5" x14ac:dyDescent="0.25">
      <c r="A21" s="43" t="s">
        <v>39</v>
      </c>
      <c r="B21" s="37"/>
      <c r="C21" s="37"/>
      <c r="D21" s="37"/>
      <c r="E21" s="32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79"/>
      <c r="AM21" s="80"/>
      <c r="AN21" s="80"/>
    </row>
    <row r="22" spans="1:40" s="4" customFormat="1" ht="31.5" x14ac:dyDescent="0.25">
      <c r="A22" s="72" t="s">
        <v>110</v>
      </c>
      <c r="B22" s="32">
        <f>B23+B25+B24</f>
        <v>0</v>
      </c>
      <c r="C22" s="37"/>
      <c r="D22" s="37"/>
      <c r="E22" s="32">
        <f>E23+E25+E24</f>
        <v>0</v>
      </c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79"/>
      <c r="AM22" s="80"/>
      <c r="AN22" s="80"/>
    </row>
    <row r="23" spans="1:40" s="4" customFormat="1" ht="47.25" x14ac:dyDescent="0.25">
      <c r="A23" s="101" t="s">
        <v>28</v>
      </c>
      <c r="B23" s="37"/>
      <c r="C23" s="37"/>
      <c r="D23" s="37"/>
      <c r="E23" s="32">
        <f>E39*E42*E54</f>
        <v>0</v>
      </c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79"/>
      <c r="AM23" s="80"/>
      <c r="AN23" s="80"/>
    </row>
    <row r="24" spans="1:40" s="4" customFormat="1" ht="31.5" x14ac:dyDescent="0.25">
      <c r="A24" s="101" t="s">
        <v>24</v>
      </c>
      <c r="B24" s="37"/>
      <c r="C24" s="37"/>
      <c r="D24" s="37"/>
      <c r="E24" s="32">
        <f>E53</f>
        <v>0</v>
      </c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79"/>
      <c r="AM24" s="80"/>
      <c r="AN24" s="80"/>
    </row>
    <row r="25" spans="1:40" s="4" customFormat="1" ht="31.5" x14ac:dyDescent="0.2">
      <c r="A25" s="101" t="s">
        <v>109</v>
      </c>
      <c r="B25" s="37"/>
      <c r="C25" s="37"/>
      <c r="D25" s="37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79"/>
      <c r="AM25" s="80"/>
      <c r="AN25" s="80"/>
    </row>
    <row r="26" spans="1:40" s="4" customFormat="1" x14ac:dyDescent="0.25">
      <c r="A26" s="78" t="s">
        <v>25</v>
      </c>
      <c r="B26" s="37"/>
      <c r="C26" s="37"/>
      <c r="D26" s="37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79"/>
      <c r="AM26" s="80"/>
      <c r="AN26" s="80"/>
    </row>
    <row r="27" spans="1:40" s="4" customFormat="1" ht="31.5" x14ac:dyDescent="0.2">
      <c r="A27" s="99" t="s">
        <v>26</v>
      </c>
      <c r="B27" s="37"/>
      <c r="C27" s="37"/>
      <c r="D27" s="37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79"/>
      <c r="AM27" s="80"/>
      <c r="AN27" s="80"/>
    </row>
    <row r="28" spans="1:40" s="4" customFormat="1" ht="31.5" x14ac:dyDescent="0.25">
      <c r="A28" s="78" t="s">
        <v>27</v>
      </c>
      <c r="B28" s="37"/>
      <c r="C28" s="37"/>
      <c r="D28" s="37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79"/>
      <c r="AM28" s="80"/>
      <c r="AN28" s="80"/>
    </row>
    <row r="29" spans="1:40" s="69" customFormat="1" ht="31.5" x14ac:dyDescent="0.2">
      <c r="A29" s="77" t="s">
        <v>75</v>
      </c>
      <c r="B29" s="102">
        <f>B30+B31</f>
        <v>0</v>
      </c>
      <c r="C29" s="68"/>
      <c r="D29" s="68"/>
      <c r="E29" s="102">
        <f>E30+E31</f>
        <v>0</v>
      </c>
      <c r="F29" s="83"/>
      <c r="G29" s="102">
        <f>G30+G31</f>
        <v>0</v>
      </c>
      <c r="H29" s="102"/>
      <c r="I29" s="102">
        <f>I30+I31</f>
        <v>0</v>
      </c>
      <c r="J29" s="102"/>
      <c r="K29" s="102">
        <f>K30+K31</f>
        <v>0</v>
      </c>
      <c r="L29" s="102"/>
      <c r="M29" s="102">
        <f>M30+M31</f>
        <v>0</v>
      </c>
      <c r="N29" s="102"/>
      <c r="O29" s="102">
        <f>O30+O31</f>
        <v>0</v>
      </c>
      <c r="P29" s="102"/>
      <c r="Q29" s="102">
        <f>Q30+Q31</f>
        <v>0</v>
      </c>
      <c r="R29" s="102"/>
      <c r="S29" s="102">
        <f>S30+S31</f>
        <v>0</v>
      </c>
      <c r="T29" s="102"/>
      <c r="U29" s="102">
        <f>U30+U31</f>
        <v>0</v>
      </c>
      <c r="V29" s="102"/>
      <c r="W29" s="102">
        <f>W30+W31</f>
        <v>0</v>
      </c>
      <c r="X29" s="102"/>
      <c r="Y29" s="102">
        <f>Y30+Y31</f>
        <v>0</v>
      </c>
      <c r="Z29" s="102"/>
      <c r="AA29" s="102">
        <f>AA30+AA31</f>
        <v>0</v>
      </c>
      <c r="AB29" s="102"/>
      <c r="AC29" s="102">
        <f>AC30+AC31</f>
        <v>0</v>
      </c>
      <c r="AD29" s="102"/>
      <c r="AE29" s="102">
        <f>AE30+AE31</f>
        <v>0</v>
      </c>
      <c r="AF29" s="102"/>
      <c r="AG29" s="102">
        <f>AG30+AG31</f>
        <v>0</v>
      </c>
      <c r="AH29" s="102"/>
      <c r="AI29" s="102">
        <f>AI30+AI31</f>
        <v>0</v>
      </c>
      <c r="AJ29" s="102"/>
      <c r="AK29" s="102">
        <f>AK30+AK31</f>
        <v>0</v>
      </c>
      <c r="AL29" s="103"/>
      <c r="AM29" s="102">
        <f>AM30+AM31</f>
        <v>0</v>
      </c>
      <c r="AN29" s="104"/>
    </row>
    <row r="30" spans="1:40" s="31" customFormat="1" ht="24.75" customHeight="1" x14ac:dyDescent="0.25">
      <c r="A30" s="10" t="s">
        <v>71</v>
      </c>
      <c r="B30" s="35"/>
      <c r="C30" s="35"/>
      <c r="D30" s="35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5"/>
      <c r="AM30" s="86"/>
      <c r="AN30" s="86"/>
    </row>
    <row r="31" spans="1:40" s="31" customFormat="1" ht="21.75" customHeight="1" x14ac:dyDescent="0.25">
      <c r="A31" s="10" t="s">
        <v>72</v>
      </c>
      <c r="B31" s="35"/>
      <c r="C31" s="35"/>
      <c r="D31" s="35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5"/>
      <c r="AM31" s="86"/>
      <c r="AN31" s="86"/>
    </row>
    <row r="32" spans="1:40" ht="20.25" customHeight="1" x14ac:dyDescent="0.25">
      <c r="A32" s="53"/>
      <c r="B32" s="54"/>
      <c r="C32" s="54"/>
      <c r="D32" s="54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8"/>
      <c r="AN32" s="88"/>
    </row>
    <row r="33" spans="1:41 16375:16375" s="57" customFormat="1" ht="31.5" x14ac:dyDescent="0.25">
      <c r="A33" s="70" t="s">
        <v>77</v>
      </c>
      <c r="B33" s="89">
        <f>B7-B29</f>
        <v>0</v>
      </c>
      <c r="C33" s="58"/>
      <c r="D33" s="58"/>
      <c r="E33" s="89" t="e">
        <f>E7-E29</f>
        <v>#DIV/0!</v>
      </c>
      <c r="F33" s="90">
        <f>F7-(F30+F31)</f>
        <v>0</v>
      </c>
      <c r="G33" s="89">
        <f>G7-G29</f>
        <v>0</v>
      </c>
      <c r="H33" s="90">
        <f>H7-(H30+H31)</f>
        <v>0</v>
      </c>
      <c r="I33" s="89">
        <f>I7-I29</f>
        <v>0</v>
      </c>
      <c r="J33" s="90">
        <f>J7-(J30+J31)</f>
        <v>0</v>
      </c>
      <c r="K33" s="89">
        <f>K7-K29</f>
        <v>0</v>
      </c>
      <c r="L33" s="90">
        <f>L7-(L30+L31)</f>
        <v>0</v>
      </c>
      <c r="M33" s="89">
        <f>M7-M29</f>
        <v>0</v>
      </c>
      <c r="N33" s="90">
        <f>N7-(N30+N31)</f>
        <v>0</v>
      </c>
      <c r="O33" s="89">
        <f>O7-O29</f>
        <v>0</v>
      </c>
      <c r="P33" s="90">
        <f>P7-(P30+P31)</f>
        <v>0</v>
      </c>
      <c r="Q33" s="89">
        <f>Q7-Q29</f>
        <v>0</v>
      </c>
      <c r="R33" s="90">
        <f>R7-(R30+R31)</f>
        <v>0</v>
      </c>
      <c r="S33" s="89">
        <f>S7-S29</f>
        <v>0</v>
      </c>
      <c r="T33" s="90">
        <f>T7-(T30+T31)</f>
        <v>0</v>
      </c>
      <c r="U33" s="89">
        <f>U7-U29</f>
        <v>0</v>
      </c>
      <c r="V33" s="90">
        <f>V7-(V30+V31)</f>
        <v>0</v>
      </c>
      <c r="W33" s="89">
        <f>W7-W29</f>
        <v>0</v>
      </c>
      <c r="X33" s="90">
        <f>X7-(X30+X31)</f>
        <v>0</v>
      </c>
      <c r="Y33" s="89">
        <f>Y7-Y29</f>
        <v>0</v>
      </c>
      <c r="Z33" s="90">
        <f>Z7-(Z30+Z31)</f>
        <v>0</v>
      </c>
      <c r="AA33" s="89">
        <f>AA7-AA29</f>
        <v>0</v>
      </c>
      <c r="AB33" s="90">
        <f>AB7-(AB30+AB31)</f>
        <v>0</v>
      </c>
      <c r="AC33" s="89">
        <f>AC7-AC29</f>
        <v>0</v>
      </c>
      <c r="AD33" s="90">
        <f>AD7-(AD30+AD31)</f>
        <v>0</v>
      </c>
      <c r="AE33" s="89">
        <f>AE7-AE29</f>
        <v>0</v>
      </c>
      <c r="AF33" s="90">
        <f>AF7-(AF30+AF31)</f>
        <v>0</v>
      </c>
      <c r="AG33" s="89">
        <f>AG7-AG29</f>
        <v>0</v>
      </c>
      <c r="AH33" s="90">
        <f>AH7-(AH30+AH31)</f>
        <v>0</v>
      </c>
      <c r="AI33" s="89">
        <f>AI7-AI29</f>
        <v>0</v>
      </c>
      <c r="AJ33" s="90">
        <f>AJ7-(AJ30+AJ31)</f>
        <v>0</v>
      </c>
      <c r="AK33" s="89">
        <f>AK7-AK29</f>
        <v>0</v>
      </c>
      <c r="AL33" s="91">
        <f>AL7-(AL30+AL31)</f>
        <v>0</v>
      </c>
      <c r="AM33" s="89">
        <f>AM7-AM29</f>
        <v>0</v>
      </c>
      <c r="AN33" s="90">
        <f>AN7-(AN30+AN31)</f>
        <v>0</v>
      </c>
    </row>
    <row r="34" spans="1:41 16375:16375" ht="19.5" customHeight="1" x14ac:dyDescent="0.3">
      <c r="AL34" s="74"/>
      <c r="AM34" s="74"/>
      <c r="AN34" s="74"/>
    </row>
    <row r="35" spans="1:41 16375:16375" s="56" customFormat="1" ht="39" customHeight="1" x14ac:dyDescent="0.3">
      <c r="A35" s="156" t="s">
        <v>111</v>
      </c>
      <c r="B35" s="157"/>
      <c r="C35" s="157"/>
      <c r="D35" s="158"/>
      <c r="E35" s="96" t="s">
        <v>85</v>
      </c>
      <c r="F35" s="96" t="s">
        <v>86</v>
      </c>
      <c r="G35" s="96" t="s">
        <v>87</v>
      </c>
      <c r="H35" s="96" t="s">
        <v>88</v>
      </c>
      <c r="I35" s="96" t="s">
        <v>89</v>
      </c>
      <c r="J35" s="96" t="s">
        <v>90</v>
      </c>
      <c r="K35" s="96" t="s">
        <v>91</v>
      </c>
      <c r="L35" s="96" t="s">
        <v>92</v>
      </c>
      <c r="M35" s="96" t="s">
        <v>93</v>
      </c>
      <c r="N35" s="96" t="s">
        <v>94</v>
      </c>
      <c r="O35" s="96" t="s">
        <v>95</v>
      </c>
      <c r="P35" s="96" t="s">
        <v>96</v>
      </c>
      <c r="Q35" s="96" t="s">
        <v>97</v>
      </c>
      <c r="R35" s="96" t="s">
        <v>98</v>
      </c>
      <c r="S35" s="96" t="s">
        <v>99</v>
      </c>
      <c r="T35" s="96" t="s">
        <v>100</v>
      </c>
      <c r="U35" s="96" t="s">
        <v>101</v>
      </c>
      <c r="V35" s="96" t="s">
        <v>102</v>
      </c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74"/>
      <c r="AM35" s="74"/>
      <c r="AN35" s="74"/>
      <c r="XEU35" s="97"/>
    </row>
    <row r="36" spans="1:41 16375:16375" ht="18" customHeight="1" x14ac:dyDescent="0.3">
      <c r="A36" s="159" t="s">
        <v>104</v>
      </c>
      <c r="B36" s="160"/>
      <c r="C36" s="160"/>
      <c r="D36" s="161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21"/>
      <c r="T36" s="21"/>
      <c r="U36" s="21"/>
      <c r="V36" s="21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5"/>
    </row>
    <row r="37" spans="1:41 16375:16375" ht="19.5" customHeight="1" x14ac:dyDescent="0.3">
      <c r="A37" s="159" t="s">
        <v>68</v>
      </c>
      <c r="B37" s="160"/>
      <c r="C37" s="160"/>
      <c r="D37" s="161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21"/>
      <c r="T37" s="21"/>
      <c r="U37" s="21"/>
      <c r="V37" s="21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5"/>
      <c r="AN37" s="75"/>
      <c r="AO37" s="75"/>
    </row>
    <row r="38" spans="1:41 16375:16375" ht="19.5" customHeight="1" x14ac:dyDescent="0.3">
      <c r="A38" s="159" t="s">
        <v>128</v>
      </c>
      <c r="B38" s="160"/>
      <c r="C38" s="160"/>
      <c r="D38" s="161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21"/>
      <c r="T38" s="21"/>
      <c r="U38" s="21"/>
      <c r="V38" s="21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5"/>
      <c r="AN38" s="75"/>
      <c r="AO38" s="75"/>
    </row>
    <row r="39" spans="1:41 16375:16375" ht="19.5" customHeight="1" x14ac:dyDescent="0.3">
      <c r="A39" s="159" t="s">
        <v>143</v>
      </c>
      <c r="B39" s="160"/>
      <c r="C39" s="160"/>
      <c r="D39" s="161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21"/>
      <c r="T39" s="21"/>
      <c r="U39" s="21"/>
      <c r="V39" s="21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5"/>
      <c r="AN39" s="75"/>
      <c r="AO39" s="75"/>
    </row>
    <row r="40" spans="1:41 16375:16375" ht="19.5" customHeight="1" x14ac:dyDescent="0.3">
      <c r="A40" s="159" t="s">
        <v>121</v>
      </c>
      <c r="B40" s="160"/>
      <c r="C40" s="160"/>
      <c r="D40" s="161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21"/>
      <c r="T40" s="21"/>
      <c r="U40" s="21"/>
      <c r="V40" s="21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5"/>
      <c r="AN40" s="75"/>
      <c r="AO40" s="75"/>
    </row>
    <row r="41" spans="1:41 16375:16375" ht="19.5" customHeight="1" x14ac:dyDescent="0.3">
      <c r="A41" s="159" t="s">
        <v>122</v>
      </c>
      <c r="B41" s="160"/>
      <c r="C41" s="160"/>
      <c r="D41" s="161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21"/>
      <c r="T41" s="21"/>
      <c r="U41" s="21"/>
      <c r="V41" s="21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5"/>
      <c r="AN41" s="75"/>
      <c r="AO41" s="75"/>
    </row>
    <row r="42" spans="1:41 16375:16375" ht="19.5" x14ac:dyDescent="0.3">
      <c r="A42" s="159" t="s">
        <v>123</v>
      </c>
      <c r="B42" s="160"/>
      <c r="C42" s="160"/>
      <c r="D42" s="161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21"/>
      <c r="T42" s="21"/>
      <c r="U42" s="21"/>
      <c r="V42" s="21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5"/>
      <c r="AN42" s="75"/>
      <c r="AO42" s="75"/>
    </row>
    <row r="43" spans="1:41 16375:16375" ht="19.5" x14ac:dyDescent="0.3">
      <c r="A43" s="159" t="s">
        <v>124</v>
      </c>
      <c r="B43" s="160"/>
      <c r="C43" s="160"/>
      <c r="D43" s="161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21"/>
      <c r="T43" s="21"/>
      <c r="U43" s="21"/>
      <c r="V43" s="21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5"/>
      <c r="AN43" s="75"/>
      <c r="AO43" s="75"/>
    </row>
    <row r="44" spans="1:41 16375:16375" x14ac:dyDescent="0.25">
      <c r="A44" s="162" t="s">
        <v>84</v>
      </c>
      <c r="B44" s="163"/>
      <c r="C44" s="163"/>
      <c r="D44" s="164"/>
      <c r="E44" s="93">
        <v>0.13</v>
      </c>
      <c r="F44" s="93">
        <v>0.13</v>
      </c>
      <c r="G44" s="93">
        <v>0.13</v>
      </c>
      <c r="H44" s="93">
        <v>0.13</v>
      </c>
      <c r="I44" s="93">
        <v>0.13</v>
      </c>
      <c r="J44" s="93">
        <v>0.13</v>
      </c>
      <c r="K44" s="93">
        <v>0.13</v>
      </c>
      <c r="L44" s="93">
        <v>0.13</v>
      </c>
      <c r="M44" s="93">
        <v>0.13</v>
      </c>
      <c r="N44" s="93">
        <v>0.13</v>
      </c>
      <c r="O44" s="93">
        <v>0.13</v>
      </c>
      <c r="P44" s="93">
        <v>0.13</v>
      </c>
      <c r="Q44" s="93">
        <v>0.13</v>
      </c>
      <c r="R44" s="93">
        <v>0.13</v>
      </c>
      <c r="S44" s="93">
        <v>0.13</v>
      </c>
      <c r="T44" s="93">
        <v>0.13</v>
      </c>
      <c r="U44" s="93">
        <v>0.13</v>
      </c>
      <c r="V44" s="93">
        <v>0.13</v>
      </c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5"/>
      <c r="AN44" s="75"/>
      <c r="AO44" s="75"/>
    </row>
    <row r="45" spans="1:41 16375:16375" x14ac:dyDescent="0.25">
      <c r="A45" s="162" t="s">
        <v>127</v>
      </c>
      <c r="B45" s="163"/>
      <c r="C45" s="163"/>
      <c r="D45" s="16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73"/>
      <c r="T45" s="73"/>
      <c r="U45" s="73"/>
      <c r="V45" s="73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5"/>
      <c r="AN45" s="75"/>
      <c r="AO45" s="75"/>
    </row>
    <row r="46" spans="1:41 16375:16375" ht="15.75" customHeight="1" x14ac:dyDescent="0.25">
      <c r="A46" s="162" t="s">
        <v>106</v>
      </c>
      <c r="B46" s="163"/>
      <c r="C46" s="163"/>
      <c r="D46" s="16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73"/>
      <c r="T46" s="73"/>
      <c r="U46" s="73"/>
      <c r="V46" s="73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5"/>
      <c r="AN46" s="75"/>
      <c r="AO46" s="75"/>
    </row>
    <row r="47" spans="1:41 16375:16375" ht="15.75" customHeight="1" x14ac:dyDescent="0.25">
      <c r="A47" s="162" t="s">
        <v>105</v>
      </c>
      <c r="B47" s="163"/>
      <c r="C47" s="163"/>
      <c r="D47" s="16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73"/>
      <c r="T47" s="73"/>
      <c r="U47" s="73"/>
      <c r="V47" s="73"/>
    </row>
    <row r="48" spans="1:41 16375:16375" x14ac:dyDescent="0.25">
      <c r="A48" s="162" t="s">
        <v>120</v>
      </c>
      <c r="B48" s="163"/>
      <c r="C48" s="163"/>
      <c r="D48" s="16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73"/>
      <c r="T48" s="73"/>
      <c r="U48" s="73"/>
      <c r="V48" s="73"/>
    </row>
    <row r="49" spans="1:22" x14ac:dyDescent="0.25">
      <c r="A49" s="162" t="s">
        <v>119</v>
      </c>
      <c r="B49" s="163"/>
      <c r="C49" s="163"/>
      <c r="D49" s="16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73"/>
      <c r="T49" s="73"/>
      <c r="U49" s="73"/>
      <c r="V49" s="73"/>
    </row>
    <row r="50" spans="1:22" ht="15.75" customHeight="1" x14ac:dyDescent="0.25">
      <c r="A50" s="162" t="s">
        <v>118</v>
      </c>
      <c r="B50" s="163"/>
      <c r="C50" s="163"/>
      <c r="D50" s="16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73"/>
      <c r="T50" s="73"/>
      <c r="U50" s="73"/>
      <c r="V50" s="73"/>
    </row>
    <row r="51" spans="1:22" x14ac:dyDescent="0.25">
      <c r="A51" s="162" t="s">
        <v>117</v>
      </c>
      <c r="B51" s="163"/>
      <c r="C51" s="163"/>
      <c r="D51" s="16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73"/>
      <c r="T51" s="73"/>
      <c r="U51" s="73"/>
      <c r="V51" s="73"/>
    </row>
    <row r="52" spans="1:22" ht="15.75" customHeight="1" x14ac:dyDescent="0.25">
      <c r="A52" s="162" t="s">
        <v>125</v>
      </c>
      <c r="B52" s="163"/>
      <c r="C52" s="163"/>
      <c r="D52" s="16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73"/>
      <c r="T52" s="73"/>
      <c r="U52" s="73"/>
      <c r="V52" s="73"/>
    </row>
    <row r="53" spans="1:22" ht="15.75" customHeight="1" x14ac:dyDescent="0.25">
      <c r="A53" s="162" t="s">
        <v>126</v>
      </c>
      <c r="B53" s="163"/>
      <c r="C53" s="163"/>
      <c r="D53" s="16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73"/>
      <c r="T53" s="73"/>
      <c r="U53" s="73"/>
      <c r="V53" s="73"/>
    </row>
    <row r="54" spans="1:22" ht="25.5" customHeight="1" x14ac:dyDescent="0.25">
      <c r="A54" s="165" t="s">
        <v>116</v>
      </c>
      <c r="B54" s="166"/>
      <c r="C54" s="166"/>
      <c r="D54" s="167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</row>
    <row r="55" spans="1:22" x14ac:dyDescent="0.25">
      <c r="A55" s="143"/>
      <c r="B55" s="143"/>
      <c r="C55" s="143"/>
      <c r="D55" s="143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</row>
    <row r="56" spans="1:22" x14ac:dyDescent="0.25">
      <c r="A56" s="171" t="s">
        <v>133</v>
      </c>
      <c r="B56" s="171"/>
      <c r="C56" s="171"/>
      <c r="D56" s="171"/>
      <c r="E56" s="171"/>
      <c r="F56" s="171"/>
      <c r="G56" s="171"/>
      <c r="H56" s="171"/>
      <c r="I56" s="171"/>
      <c r="J56" s="171"/>
      <c r="K56" s="171"/>
      <c r="L56" s="171"/>
      <c r="M56" s="171"/>
      <c r="N56" s="171"/>
      <c r="O56" s="171"/>
      <c r="P56" s="171"/>
      <c r="Q56" s="171"/>
      <c r="R56" s="171"/>
      <c r="S56" s="171"/>
      <c r="T56" s="171"/>
    </row>
    <row r="57" spans="1:22" x14ac:dyDescent="0.25">
      <c r="A57" s="168" t="s">
        <v>129</v>
      </c>
      <c r="B57" s="168"/>
      <c r="C57" s="168"/>
      <c r="D57" s="168"/>
      <c r="E57" s="168"/>
      <c r="F57" s="168"/>
      <c r="G57" s="168"/>
      <c r="H57" s="168"/>
      <c r="I57" s="168"/>
      <c r="J57" s="168"/>
      <c r="K57" s="168"/>
      <c r="L57" s="168"/>
      <c r="M57" s="168"/>
      <c r="N57" s="168"/>
      <c r="O57" s="168"/>
      <c r="P57" s="168"/>
      <c r="Q57" s="168"/>
      <c r="R57" s="168"/>
      <c r="S57" s="168"/>
      <c r="T57" s="168"/>
    </row>
    <row r="59" spans="1:22" ht="45" customHeight="1" x14ac:dyDescent="0.25">
      <c r="A59" s="147" t="s">
        <v>153</v>
      </c>
      <c r="B59" s="147"/>
      <c r="C59" s="147"/>
      <c r="D59" s="147"/>
      <c r="E59" s="147"/>
      <c r="F59" s="147"/>
      <c r="G59" s="147"/>
      <c r="H59" s="147"/>
      <c r="I59" s="147"/>
      <c r="J59" s="147"/>
      <c r="K59" s="141"/>
      <c r="L59" s="141"/>
      <c r="M59" s="148" t="s">
        <v>144</v>
      </c>
      <c r="N59" s="148"/>
      <c r="O59" s="139"/>
      <c r="P59" s="148" t="s">
        <v>145</v>
      </c>
      <c r="Q59" s="148"/>
      <c r="R59" s="148"/>
    </row>
    <row r="60" spans="1:22" ht="24" customHeight="1" x14ac:dyDescent="0.25">
      <c r="A60" s="142"/>
      <c r="B60" s="141"/>
      <c r="C60" s="141"/>
      <c r="D60" s="141"/>
      <c r="E60" s="141"/>
      <c r="F60" s="141"/>
      <c r="G60" s="141"/>
      <c r="H60" s="141"/>
      <c r="I60" s="141"/>
      <c r="J60" s="141"/>
      <c r="K60" s="141"/>
      <c r="L60" s="141"/>
      <c r="M60" s="149" t="s">
        <v>146</v>
      </c>
      <c r="N60" s="149"/>
      <c r="O60" s="140"/>
      <c r="P60" s="149" t="s">
        <v>147</v>
      </c>
      <c r="Q60" s="149"/>
      <c r="R60" s="149"/>
    </row>
  </sheetData>
  <mergeCells count="49">
    <mergeCell ref="A1:AN1"/>
    <mergeCell ref="AL3:AN3"/>
    <mergeCell ref="A2:AN2"/>
    <mergeCell ref="A56:T56"/>
    <mergeCell ref="AC4:AD4"/>
    <mergeCell ref="AE4:AF4"/>
    <mergeCell ref="AG4:AH4"/>
    <mergeCell ref="AI4:AJ4"/>
    <mergeCell ref="AK4:AL4"/>
    <mergeCell ref="AM4:AN4"/>
    <mergeCell ref="Q4:R4"/>
    <mergeCell ref="S4:T4"/>
    <mergeCell ref="U4:V4"/>
    <mergeCell ref="W4:X4"/>
    <mergeCell ref="A48:D48"/>
    <mergeCell ref="A49:D49"/>
    <mergeCell ref="Y4:Z4"/>
    <mergeCell ref="AA4:AB4"/>
    <mergeCell ref="A4:A5"/>
    <mergeCell ref="G4:H4"/>
    <mergeCell ref="I4:J4"/>
    <mergeCell ref="K4:L4"/>
    <mergeCell ref="M4:N4"/>
    <mergeCell ref="O4:P4"/>
    <mergeCell ref="E4:F4"/>
    <mergeCell ref="A59:J59"/>
    <mergeCell ref="M59:N59"/>
    <mergeCell ref="A50:D50"/>
    <mergeCell ref="A51:D51"/>
    <mergeCell ref="A52:D52"/>
    <mergeCell ref="A53:D53"/>
    <mergeCell ref="A54:D54"/>
    <mergeCell ref="A57:T57"/>
    <mergeCell ref="M60:N60"/>
    <mergeCell ref="P59:R59"/>
    <mergeCell ref="P60:R60"/>
    <mergeCell ref="A35:D35"/>
    <mergeCell ref="A36:D36"/>
    <mergeCell ref="A37:D37"/>
    <mergeCell ref="A38:D38"/>
    <mergeCell ref="A39:D39"/>
    <mergeCell ref="A40:D40"/>
    <mergeCell ref="A41:D41"/>
    <mergeCell ref="A42:D42"/>
    <mergeCell ref="A43:D43"/>
    <mergeCell ref="A44:D44"/>
    <mergeCell ref="A45:D45"/>
    <mergeCell ref="A46:D46"/>
    <mergeCell ref="A47:D47"/>
  </mergeCells>
  <pageMargins left="0.19685039370078741" right="0.19685039370078741" top="0.35433070866141736" bottom="0.15748031496062992" header="0.31496062992125984" footer="0.15748031496062992"/>
  <pageSetup paperSize="8" scale="37" orientation="landscape" r:id="rId1"/>
  <colBreaks count="3" manualBreakCount="3">
    <brk id="40" max="1048575" man="1"/>
    <brk id="11800" max="1048575" man="1"/>
    <brk id="1522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Параметры бюджета</vt:lpstr>
      <vt:lpstr>Оценка эффектов</vt:lpstr>
      <vt:lpstr>'Параметры бюджета'!Заголовки_для_печати</vt:lpstr>
      <vt:lpstr>'Оценка эффектов'!Область_печати</vt:lpstr>
      <vt:lpstr>'Параметры бюджета'!Область_печати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Гудкова Елена Валериевна</dc:creator>
  <cp:lastModifiedBy>Алексей Парамонов</cp:lastModifiedBy>
  <cp:lastPrinted>2021-08-16T10:54:20Z</cp:lastPrinted>
  <dcterms:created xsi:type="dcterms:W3CDTF">2017-11-21T11:31:55Z</dcterms:created>
  <dcterms:modified xsi:type="dcterms:W3CDTF">2021-08-17T06:32:02Z</dcterms:modified>
</cp:coreProperties>
</file>