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0" windowWidth="28800" windowHeight="11385" tabRatio="155"/>
  </bookViews>
  <sheets>
    <sheet name="ГП39 ДПГ " sheetId="1" r:id="rId1"/>
    <sheet name="Лист2" sheetId="2" r:id="rId2"/>
    <sheet name="Лист1" sheetId="3" r:id="rId3"/>
  </sheets>
  <definedNames>
    <definedName name="_xlnm._FilterDatabase" localSheetId="0" hidden="1">'ГП39 ДПГ '!$A$2:$S$331</definedName>
    <definedName name="Z_00ED2CE4_EAA3_41EC_9C0C_3CDB8925A0EC_.wvu.FilterData" localSheetId="0" hidden="1">'ГП39 ДПГ '!$A$2:$U$330</definedName>
    <definedName name="Z_0233414C_512B_4098_9ED1_CC99B72C3ADD_.wvu.FilterData" localSheetId="0" hidden="1">'ГП39 ДПГ '!$A$2:$U$330</definedName>
    <definedName name="Z_053467D8_EE03_4BC4_AA58_6C359D00ABFE_.wvu.FilterData" localSheetId="0" hidden="1">'ГП39 ДПГ '!$A$2:$U$330</definedName>
    <definedName name="Z_0997C640_D5C3_46B8_A4F4_B6C28F716331_.wvu.FilterData" localSheetId="0" hidden="1">'ГП39 ДПГ '!$A$2:$U$330</definedName>
    <definedName name="Z_0D3EB902_1606_4FE5_9B8E_74CE95AB6BA0_.wvu.FilterData" localSheetId="0" hidden="1">'ГП39 ДПГ '!$A$2:$S$331</definedName>
    <definedName name="Z_14783420_DF9B_4B48_A249_A2BA75EA4625_.wvu.FilterData" localSheetId="0" hidden="1">'ГП39 ДПГ '!$A$2:$S$331</definedName>
    <definedName name="Z_1536116F_9BBC_4528_9DFE_6E762E563F3F_.wvu.FilterData" localSheetId="0" hidden="1">'ГП39 ДПГ '!$A$2:$U$330</definedName>
    <definedName name="Z_195DA65C_05B4_484B_8465_66039131D4DD_.wvu.FilterData" localSheetId="0" hidden="1">'ГП39 ДПГ '!$A$2:$U$330</definedName>
    <definedName name="Z_1EAFCD8D_0551_499A_888A_898D3A128546_.wvu.FilterData" localSheetId="0" hidden="1">'ГП39 ДПГ '!$A$2:$U$330</definedName>
    <definedName name="Z_1F536A8E_DB4E_47FA_A4E8_BE588D924EFF_.wvu.FilterData" localSheetId="0" hidden="1">'ГП39 ДПГ '!$A$2:$S$330</definedName>
    <definedName name="Z_2935D497_C29E_46E0_B482_136D4922532B_.wvu.FilterData" localSheetId="0" hidden="1">'ГП39 ДПГ '!$A$2:$U$330</definedName>
    <definedName name="Z_2B1631F4_F11E_4AF1_9619_C8D035DE3ED3_.wvu.FilterData" localSheetId="0" hidden="1">'ГП39 ДПГ '!$A$2:$S$330</definedName>
    <definedName name="Z_30D06193_8BB3_423C_9ECB_B855B67CC6F6_.wvu.FilterData" localSheetId="0" hidden="1">'ГП39 ДПГ '!$A$2:$U$330</definedName>
    <definedName name="Z_3197C175_AB3D_4232_99B1_AEBCFAF78FD5_.wvu.FilterData" localSheetId="0" hidden="1">'ГП39 ДПГ '!$A$2:$S$330</definedName>
    <definedName name="Z_347F3EF0_AE43_493C_8C47_6F56B4C5ED25_.wvu.FilterData" localSheetId="0" hidden="1">'ГП39 ДПГ '!$A$2:$S$330</definedName>
    <definedName name="Z_36F4AF1B_5849_4C0A_A5B3_931CABED9473_.wvu.FilterData" localSheetId="0" hidden="1">'ГП39 ДПГ '!$A$2:$S$330</definedName>
    <definedName name="Z_3EF1D879_046F_4B5D_A77A_7C08AF2C1EA9_.wvu.FilterData" localSheetId="0" hidden="1">'ГП39 ДПГ '!$A$2:$U$330</definedName>
    <definedName name="Z_3F1DB3BC_38D7_4D97_A0E0_6E0AF0C30D16_.wvu.FilterData" localSheetId="0" hidden="1">'ГП39 ДПГ '!$A$2:$U$330</definedName>
    <definedName name="Z_433FB76A_173E_45A0_8F58_E2BE2C426E19_.wvu.FilterData" localSheetId="0" hidden="1">'ГП39 ДПГ '!$A$2:$S$331</definedName>
    <definedName name="Z_49CA3C1B_F858_4E13_A61F_B3C99CF3A83B_.wvu.FilterData" localSheetId="0" hidden="1">'ГП39 ДПГ '!$A$2:$U$330</definedName>
    <definedName name="Z_4B488895_B8FA_44C5_98E9_D29BE65336A7_.wvu.FilterData" localSheetId="0" hidden="1">'ГП39 ДПГ '!$A$2:$S$330</definedName>
    <definedName name="Z_4CD188C3_6F98_4DC2_BDC5_762C11068BFE_.wvu.FilterData" localSheetId="0" hidden="1">'ГП39 ДПГ '!$A$2:$U$330</definedName>
    <definedName name="Z_51AE277C_F347_4942_B1FE_7651A2D0A8D2_.wvu.FilterData" localSheetId="0" hidden="1">'ГП39 ДПГ '!$A$2:$S$330</definedName>
    <definedName name="Z_5336DECE_D5D2_4955_8A6A_4E80389C6416_.wvu.FilterData" localSheetId="0" hidden="1">'ГП39 ДПГ '!$A$2:$S$330</definedName>
    <definedName name="Z_5562F001_7305_42C4_8854_D3DEE61D5561_.wvu.FilterData" localSheetId="0" hidden="1">'ГП39 ДПГ '!$A$2:$S$330</definedName>
    <definedName name="Z_565BF7C6_61B8_4DD7_928E_E9DFAE7ED40F_.wvu.FilterData" localSheetId="0" hidden="1">'ГП39 ДПГ '!$A$2:$S$331</definedName>
    <definedName name="Z_5B7E931B_4FFE_4635_8E7F_8F8E90BA15C3_.wvu.FilterData" localSheetId="0" hidden="1">'ГП39 ДПГ '!$A$2:$N$4</definedName>
    <definedName name="Z_5B7E931B_4FFE_4635_8E7F_8F8E90BA15C3_.wvu.PrintArea" localSheetId="0" hidden="1">'ГП39 ДПГ '!$A$1:$N$319</definedName>
    <definedName name="Z_5B7E931B_4FFE_4635_8E7F_8F8E90BA15C3_.wvu.PrintTitles" localSheetId="0" hidden="1">'ГП39 ДПГ '!$2:$4</definedName>
    <definedName name="Z_5B7E931B_4FFE_4635_8E7F_8F8E90BA15C3_.wvu.Rows" localSheetId="0" hidden="1">'ГП39 ДПГ '!#REF!,'ГП39 ДПГ '!#REF!,'ГП39 ДПГ '!#REF!</definedName>
    <definedName name="Z_5C85879D_5AD0_4DF4_B67F_8B35E2A15586_.wvu.FilterData" localSheetId="0" hidden="1">'ГП39 ДПГ '!$A$2:$S$330</definedName>
    <definedName name="Z_5C8AAEB8_8D9B_4EA0_8BC8_68C1010B5A88_.wvu.FilterData" localSheetId="0" hidden="1">'ГП39 ДПГ '!$A$2:$S$330</definedName>
    <definedName name="Z_611FE538_211F_4DF2_AAE9_99403628BDBD_.wvu.FilterData" localSheetId="0" hidden="1">'ГП39 ДПГ '!$A$2:$U$330</definedName>
    <definedName name="Z_61A5C802_1C8B_400D_99F4_DBA8A2ED3B5E_.wvu.FilterData" localSheetId="0" hidden="1">'ГП39 ДПГ '!$A$2:$S$330</definedName>
    <definedName name="Z_6CBD4A0A_E4E7_4205_A1D2_5BEC8C8925F9_.wvu.FilterData" localSheetId="0" hidden="1">'ГП39 ДПГ '!$A$2:$S$330</definedName>
    <definedName name="Z_6EAF31B3_F9A9_4684_B914_D9A2CA6A9CB0_.wvu.FilterData" localSheetId="0" hidden="1">'ГП39 ДПГ '!$A$2:$N$4</definedName>
    <definedName name="Z_6EAF31B3_F9A9_4684_B914_D9A2CA6A9CB0_.wvu.PrintArea" localSheetId="0" hidden="1">'ГП39 ДПГ '!$A$1:$N$318</definedName>
    <definedName name="Z_6EAF31B3_F9A9_4684_B914_D9A2CA6A9CB0_.wvu.PrintTitles" localSheetId="0" hidden="1">'ГП39 ДПГ '!$2:$4</definedName>
    <definedName name="Z_6EAF31B3_F9A9_4684_B914_D9A2CA6A9CB0_.wvu.Rows" localSheetId="0" hidden="1">'ГП39 ДПГ '!#REF!</definedName>
    <definedName name="Z_6F5585DF_DCBD_419F_A3AF_3DF74F5648DC_.wvu.FilterData" localSheetId="0" hidden="1">'ГП39 ДПГ '!$A$2:$N$4</definedName>
    <definedName name="Z_6F5585DF_DCBD_419F_A3AF_3DF74F5648DC_.wvu.PrintArea" localSheetId="0" hidden="1">'ГП39 ДПГ '!$A$1:$N$318</definedName>
    <definedName name="Z_6F5585DF_DCBD_419F_A3AF_3DF74F5648DC_.wvu.PrintTitles" localSheetId="0" hidden="1">'ГП39 ДПГ '!$2:$4</definedName>
    <definedName name="Z_724C004A_FAF1_41B3_90C0_D5174969CEDB_.wvu.FilterData" localSheetId="0" hidden="1">'ГП39 ДПГ '!$A$2:$S$331</definedName>
    <definedName name="Z_74759C41_F171_41D0_B98C_AF05B34A7866_.wvu.FilterData" localSheetId="0" hidden="1">'ГП39 ДПГ '!$A$2:$U$330</definedName>
    <definedName name="Z_7E95EA4C_08F9_491D_88B5_F73297EEACB0_.wvu.FilterData" localSheetId="0" hidden="1">'ГП39 ДПГ '!$A$2:$U$330</definedName>
    <definedName name="Z_81EE365F_1D82_4C3F_A025_5558FCA39F6D_.wvu.FilterData" localSheetId="0" hidden="1">'ГП39 ДПГ '!$A$2:$U$330</definedName>
    <definedName name="Z_83ED975F_0CB3_41B9_849C_9D0FB9036F3E_.wvu.FilterData" localSheetId="0" hidden="1">'ГП39 ДПГ '!$A$2:$U$330</definedName>
    <definedName name="Z_867C1A35_DF0F_4A17_B0D2_8A2EE6EDDCDD_.wvu.FilterData" localSheetId="0" hidden="1">'ГП39 ДПГ '!$A$2:$N$4</definedName>
    <definedName name="Z_867C1A35_DF0F_4A17_B0D2_8A2EE6EDDCDD_.wvu.PrintArea" localSheetId="0" hidden="1">'ГП39 ДПГ '!$A$1:$N$318</definedName>
    <definedName name="Z_867C1A35_DF0F_4A17_B0D2_8A2EE6EDDCDD_.wvu.PrintTitles" localSheetId="0" hidden="1">'ГП39 ДПГ '!$2:$4</definedName>
    <definedName name="Z_86989592_4939_48A3_A566_348F973486C6_.wvu.FilterData" localSheetId="0" hidden="1">'ГП39 ДПГ '!$A$2:$S$330</definedName>
    <definedName name="Z_86E211E1_2DB1_4D47_856B_AE0190E137F0_.wvu.FilterData" localSheetId="0" hidden="1">'ГП39 ДПГ '!$A$2:$N$4</definedName>
    <definedName name="Z_86E211E1_2DB1_4D47_856B_AE0190E137F0_.wvu.PrintArea" localSheetId="0" hidden="1">'ГП39 ДПГ '!$A$1:$N$319</definedName>
    <definedName name="Z_86E211E1_2DB1_4D47_856B_AE0190E137F0_.wvu.PrintTitles" localSheetId="0" hidden="1">'ГП39 ДПГ '!$2:$4</definedName>
    <definedName name="Z_87562B91_C518_41F8_95CC_66EF42BCC972_.wvu.FilterData" localSheetId="0" hidden="1">'ГП39 ДПГ '!$A$2:$U$330</definedName>
    <definedName name="Z_892348DC_6ED0_49BA_BF13_0BAF1F9FB735_.wvu.FilterData" localSheetId="0" hidden="1">'ГП39 ДПГ '!$A$2:$U$330</definedName>
    <definedName name="Z_8B7885D9_2C5E_48E3_94FC_5D021E4C33E1_.wvu.FilterData" localSheetId="0" hidden="1">'ГП39 ДПГ '!$A$2:$U$330</definedName>
    <definedName name="Z_8C43B720_99A1_421C_8D86_A5617979D7DE_.wvu.FilterData" localSheetId="0" hidden="1">'ГП39 ДПГ '!$A$2:$U$330</definedName>
    <definedName name="Z_8CA58166_1C42_426A_9458_75D1634C0FA2_.wvu.FilterData" localSheetId="0" hidden="1">'ГП39 ДПГ '!$A$2:$U$330</definedName>
    <definedName name="Z_912794A1_D733_4F05_A803_DC036C541457_.wvu.FilterData" localSheetId="0" hidden="1">'ГП39 ДПГ '!$A$2:$S$330</definedName>
    <definedName name="Z_995E2C48_C7BF_4BDA_B0C3_352341C58E06_.wvu.FilterData" localSheetId="0" hidden="1">'ГП39 ДПГ '!$A$2:$S$330</definedName>
    <definedName name="Z_9ADA9CDC_A523_4FB4_B2B7_77D54EE054BC_.wvu.FilterData" localSheetId="0" hidden="1">'ГП39 ДПГ '!$A$2:$S$330</definedName>
    <definedName name="Z_A1AEE160_79F2_4B15_BAB0_E41D61CFE89F_.wvu.FilterData" localSheetId="0" hidden="1">'ГП39 ДПГ '!$A$2:$U$330</definedName>
    <definedName name="Z_A48180DF_B8E0_4789_8899_A472951F0BE5_.wvu.FilterData" localSheetId="0" hidden="1">'ГП39 ДПГ '!$A$2:$S$331</definedName>
    <definedName name="Z_A5D18530_71AB_4BAE_B5FF_30AC3E45BB52_.wvu.FilterData" localSheetId="0" hidden="1">'ГП39 ДПГ '!$A$2:$U$330</definedName>
    <definedName name="Z_A7BA4525_EE86_4129_82DD_96F467746E55_.wvu.FilterData" localSheetId="0" hidden="1">'ГП39 ДПГ '!$A$2:$U$330</definedName>
    <definedName name="Z_AC1A0843_A410_489A_A145_A2BCC89F4924_.wvu.FilterData" localSheetId="0" hidden="1">'ГП39 ДПГ '!$A$2:$U$330</definedName>
    <definedName name="Z_AD6CC633_6E88_4BB8_B650_455D6B165993_.wvu.FilterData" localSheetId="0" hidden="1">'ГП39 ДПГ '!$A$2:$S$330</definedName>
    <definedName name="Z_AEB8B6AB_1A62_4DDF_BCDF_0508EA96DEAC_.wvu.FilterData" localSheetId="0" hidden="1">'ГП39 ДПГ '!$A$2:$U$330</definedName>
    <definedName name="Z_B27B3A3C_068E_40FB_AFF1_774DEF4ECEDE_.wvu.FilterData" localSheetId="0" hidden="1">'ГП39 ДПГ '!$A$2:$S$330</definedName>
    <definedName name="Z_B6D2A3CA_EE72_4DD4_9AB4_05C7BD1C4E53_.wvu.FilterData" localSheetId="0" hidden="1">'ГП39 ДПГ '!$A$2:$S$330</definedName>
    <definedName name="Z_B7FC116F_40E6_4899_BB79_A9271C775A21_.wvu.FilterData" localSheetId="0" hidden="1">'ГП39 ДПГ '!$A$2:$U$330</definedName>
    <definedName name="Z_B9A0AC1D_3A06_40AF_B8D2_5033C8325EC8_.wvu.FilterData" localSheetId="0" hidden="1">'ГП39 ДПГ '!$A$2:$S$331</definedName>
    <definedName name="Z_BC490EBE_8D31_4185_A3F2_76D05418B73C_.wvu.FilterData" localSheetId="0" hidden="1">'ГП39 ДПГ '!$A$2:$S$330</definedName>
    <definedName name="Z_BE7DFD52_560E_4869_A474_811560ACB2AC_.wvu.FilterData" localSheetId="0" hidden="1">'ГП39 ДПГ '!$A$2:$U$330</definedName>
    <definedName name="Z_C1EC24C0_E6D2_4549_880D_67544C005523_.wvu.FilterData" localSheetId="0" hidden="1">'ГП39 ДПГ '!$A$2:$S$331</definedName>
    <definedName name="Z_C8A2B3CE_D120_47C0_AED0_D964CB749DC1_.wvu.FilterData" localSheetId="0" hidden="1">'ГП39 ДПГ '!$A$2:$U$330</definedName>
    <definedName name="Z_CA328A34_E6B0_45C7_A9CD_00E004D12563_.wvu.FilterData" localSheetId="0" hidden="1">'ГП39 ДПГ '!$A$2:$S$331</definedName>
    <definedName name="Z_CA328A34_E6B0_45C7_A9CD_00E004D12563_.wvu.PrintTitles" localSheetId="0" hidden="1">'ГП39 ДПГ '!$2:$4</definedName>
    <definedName name="Z_CB34F6DF_0E09_4036_A63D_67C13DC2D6DB_.wvu.FilterData" localSheetId="0" hidden="1">'ГП39 ДПГ '!$A$2:$S$330</definedName>
    <definedName name="Z_CDEFFE7C_CA6E_4559_93DB_A7D6560BC4CD_.wvu.FilterData" localSheetId="0" hidden="1">'ГП39 ДПГ '!$A$2:$S$330</definedName>
    <definedName name="Z_D0261C45_1F74_42F1_98FB_EF53A6F79022_.wvu.FilterData" localSheetId="0" hidden="1">'ГП39 ДПГ '!$A$2:$AB$330</definedName>
    <definedName name="Z_D184B8E0_C6A5_4204_92BF_D2F5F9F8E267_.wvu.FilterData" localSheetId="0" hidden="1">'ГП39 ДПГ '!$A$2:$S$331</definedName>
    <definedName name="Z_D1EADCB8_1EC5_4420_9D3B_6AE31CB0253F_.wvu.FilterData" localSheetId="0" hidden="1">'ГП39 ДПГ '!$A$2:$U$330</definedName>
    <definedName name="Z_D1FE7487_CDC8_46AB_AA53_831FD56C32D8_.wvu.FilterData" localSheetId="0" hidden="1">'ГП39 ДПГ '!$A$2:$S$330</definedName>
    <definedName name="Z_DED07745_1F74_4A9F_9ACD_6EDCD2823A9A_.wvu.FilterData" localSheetId="0" hidden="1">'ГП39 ДПГ '!$A$2:$U$330</definedName>
    <definedName name="Z_DF6CC546_32A5_4BDA_9275_53D257FFD431_.wvu.FilterData" localSheetId="0" hidden="1">'ГП39 ДПГ '!$A$2:$U$330</definedName>
    <definedName name="Z_E1B86FEC_724F_45D9_8776_76448FCF2C42_.wvu.FilterData" localSheetId="0" hidden="1">'ГП39 ДПГ '!$A$2:$U$330</definedName>
    <definedName name="Z_E281556E_B087_4F43_A22D_CF44856D18AD_.wvu.FilterData" localSheetId="0" hidden="1">'ГП39 ДПГ '!$A$2:$S$331</definedName>
    <definedName name="Z_E281556E_B087_4F43_A22D_CF44856D18AD_.wvu.PrintArea" localSheetId="0" hidden="1">'ГП39 ДПГ '!$A$1:$N$333</definedName>
    <definedName name="Z_E281556E_B087_4F43_A22D_CF44856D18AD_.wvu.PrintTitles" localSheetId="0" hidden="1">'ГП39 ДПГ '!$2:$4</definedName>
    <definedName name="Z_E6259786_9103_4D62_9224_F64B314A47A8_.wvu.FilterData" localSheetId="0" hidden="1">'ГП39 ДПГ '!$A$2:$S$330</definedName>
    <definedName name="Z_E6259786_9103_4D62_9224_F64B314A47A8_.wvu.PrintTitles" localSheetId="0" hidden="1">'ГП39 ДПГ '!$2:$4</definedName>
    <definedName name="Z_EE0E60C5_E178_4385_8129_FA8608BBE264_.wvu.FilterData" localSheetId="0" hidden="1">'ГП39 ДПГ '!$A$2:$S$330</definedName>
    <definedName name="Z_F034B576_4859_4209_B875_3CC391E9C55B_.wvu.FilterData" localSheetId="0" hidden="1">'ГП39 ДПГ '!$A$2:$U$330</definedName>
    <definedName name="Z_F2FECC85_49D7_4F3F_AC0D_ACAEABE4A754_.wvu.FilterData" localSheetId="0" hidden="1">'ГП39 ДПГ '!$A$2:$S$330</definedName>
    <definedName name="Z_F6B4FC64_D673_480C_8BE8_6ACFEFAF0F02_.wvu.FilterData" localSheetId="0" hidden="1">'ГП39 ДПГ '!$A$2:$S$331</definedName>
    <definedName name="Z_F9F13CA3_B709_4388_9020_DAFBA94D28C3_.wvu.FilterData" localSheetId="0" hidden="1">'ГП39 ДПГ '!$A$2:$S$331</definedName>
    <definedName name="Z_F9F13CA3_B709_4388_9020_DAFBA94D28C3_.wvu.PrintArea" localSheetId="0" hidden="1">'ГП39 ДПГ '!$A$1:$N$333</definedName>
    <definedName name="Z_F9F13CA3_B709_4388_9020_DAFBA94D28C3_.wvu.PrintTitles" localSheetId="0" hidden="1">'ГП39 ДПГ '!$2:$4</definedName>
    <definedName name="Z_FAF72609_E567_41DE_9D7D_F5BB61EF5566_.wvu.FilterData" localSheetId="0" hidden="1">'ГП39 ДПГ '!$A$2:$U$330</definedName>
    <definedName name="Z_FB7B174C_2AEF_439A_A223_0485C1D2E218_.wvu.FilterData" localSheetId="0" hidden="1">'ГП39 ДПГ '!$A$2:$U$330</definedName>
    <definedName name="Z_FF055611_DF05_4F43_A107_06FA5423661A_.wvu.FilterData" localSheetId="0" hidden="1">'ГП39 ДПГ '!$A$2:$S$330</definedName>
    <definedName name="_xlnm.Print_Titles" localSheetId="0">'ГП39 ДПГ '!$2:$4</definedName>
  </definedNames>
  <calcPr calcId="145621"/>
  <customWorkbookViews>
    <customWorkbookView name="СЕРОВА ИРИНА ВАЛЕРЬЕВНА - Личное представление" guid="{CA328A34-E6B0-45C7-A9CD-00E004D12563}" mergeInterval="0" personalView="1" maximized="1" windowWidth="1504" windowHeight="760" tabRatio="155" activeSheetId="1"/>
    <customWorkbookView name="ПОДЪЯПОЛЬСКАЯ АННА ВАЛЕРЬЕВНА - Личное представление" guid="{5B7E931B-4FFE-4635-8E7F-8F8E90BA15C3}" mergeInterval="0" personalView="1" maximized="1" windowWidth="1916" windowHeight="855" tabRatio="155" activeSheetId="1"/>
    <customWorkbookView name="МИТЮКОВ ТИМУР САЙФУЛЛОВИЧ - Личное представление" guid="{86E211E1-2DB1-4D47-856B-AE0190E137F0}" mergeInterval="0" personalView="1" maximized="1" windowWidth="1916" windowHeight="775" activeSheetId="1"/>
    <customWorkbookView name="ХУЗИНА АЛЬФИЯ ФЛЮРОВНА - Личное представление" guid="{867C1A35-DF0F-4A17-B0D2-8A2EE6EDDCDD}" mergeInterval="0" personalView="1" maximized="1" windowWidth="1916" windowHeight="915" tabRatio="155" activeSheetId="1"/>
    <customWorkbookView name="ИЛЬИНА АЛЬБИНА ВЕНЕГДИТОВНА - Личное представление" guid="{6EAF31B3-F9A9-4684-B914-D9A2CA6A9CB0}" mergeInterval="0" personalView="1" maximized="1" windowWidth="1916" windowHeight="935" tabRatio="155" activeSheetId="1"/>
    <customWorkbookView name="КОРЕНЬКОВ ИВАН АЛЕКСАНДРОВИЧ - Личное представление" guid="{6F5585DF-DCBD-419F-A3AF-3DF74F5648DC}" mergeInterval="0" personalView="1" maximized="1" windowWidth="1916" windowHeight="855" tabRatio="155" activeSheetId="1"/>
    <customWorkbookView name="ЛАГОШИН СЕРГЕЙ ДМИТРИЕВИЧ - Личное представление" guid="{E6259786-9103-4D62-9224-F64B314A47A8}" mergeInterval="0" personalView="1" maximized="1" xWindow="-8" yWindow="-8" windowWidth="1936" windowHeight="1056" tabRatio="155" activeSheetId="1"/>
    <customWorkbookView name="КАРПОВ АЛЕКСЕЙ СЕРГЕЕВИЧ - Личное представление" guid="{E281556E-B087-4F43-A22D-CF44856D18AD}" mergeInterval="0" personalView="1" maximized="1" xWindow="-8" yWindow="-8" windowWidth="1936" windowHeight="1056" tabRatio="155" activeSheetId="1" showComments="commIndAndComment"/>
    <customWorkbookView name="РАЗЫГРАЕВА МАРИЯ ГЕОРГИЕВНА - Личное представление" guid="{F9F13CA3-B709-4388-9020-DAFBA94D28C3}" mergeInterval="0" personalView="1" maximized="1" windowWidth="1916" windowHeight="855" tabRatio="155" activeSheetId="1" showComments="commIndAndComment"/>
  </customWorkbookViews>
</workbook>
</file>

<file path=xl/calcChain.xml><?xml version="1.0" encoding="utf-8"?>
<calcChain xmlns="http://schemas.openxmlformats.org/spreadsheetml/2006/main">
  <c r="N5" i="1" l="1"/>
  <c r="L6" i="1"/>
  <c r="M247" i="1" l="1"/>
  <c r="M179" i="1"/>
  <c r="M164" i="1"/>
  <c r="M105" i="1"/>
  <c r="M21" i="1"/>
  <c r="K21" i="1"/>
  <c r="M256" i="1"/>
  <c r="K256" i="1"/>
  <c r="K247" i="1"/>
  <c r="M234" i="1"/>
  <c r="K234" i="1"/>
  <c r="M217" i="1"/>
  <c r="M188" i="1" s="1"/>
  <c r="M158" i="1" l="1"/>
  <c r="M5" i="1" s="1"/>
  <c r="M159" i="1"/>
  <c r="M6" i="1" s="1"/>
  <c r="K158" i="1"/>
  <c r="K5" i="1" s="1"/>
  <c r="K159" i="1"/>
  <c r="K6" i="1" s="1"/>
  <c r="M218" i="1" l="1"/>
  <c r="K217" i="1"/>
  <c r="M126" i="1" l="1"/>
  <c r="L126" i="1"/>
  <c r="K126" i="1"/>
  <c r="L277" i="1" l="1"/>
  <c r="K277" i="1"/>
  <c r="L265" i="1"/>
  <c r="K265" i="1"/>
  <c r="M237" i="1" l="1"/>
  <c r="K237" i="1"/>
  <c r="M285" i="1" l="1"/>
  <c r="L285" i="1"/>
  <c r="L284" i="1" s="1"/>
  <c r="K285" i="1"/>
</calcChain>
</file>

<file path=xl/sharedStrings.xml><?xml version="1.0" encoding="utf-8"?>
<sst xmlns="http://schemas.openxmlformats.org/spreadsheetml/2006/main" count="1369" uniqueCount="543">
  <si>
    <t>№
п/п</t>
  </si>
  <si>
    <t>Х</t>
  </si>
  <si>
    <t>Минфин России</t>
  </si>
  <si>
    <t>1.4.1.</t>
  </si>
  <si>
    <t>2</t>
  </si>
  <si>
    <t>2.4.</t>
  </si>
  <si>
    <t>2.5.</t>
  </si>
  <si>
    <t>2.2.1.</t>
  </si>
  <si>
    <t>2.3.7.</t>
  </si>
  <si>
    <t>2.4.1.</t>
  </si>
  <si>
    <t>2.5.1.</t>
  </si>
  <si>
    <t>2.5.2.</t>
  </si>
  <si>
    <t>2.5.3.</t>
  </si>
  <si>
    <t>2.6.1.</t>
  </si>
  <si>
    <t>4</t>
  </si>
  <si>
    <t>5</t>
  </si>
  <si>
    <t>6</t>
  </si>
  <si>
    <t>7</t>
  </si>
  <si>
    <t>8</t>
  </si>
  <si>
    <t>9</t>
  </si>
  <si>
    <t>10</t>
  </si>
  <si>
    <t>11</t>
  </si>
  <si>
    <t>5.2.</t>
  </si>
  <si>
    <t>ФНС России</t>
  </si>
  <si>
    <t>Суворова Е.В., Начальник управления досудебного урегулирования налоговых споров ФНС России</t>
  </si>
  <si>
    <t>Шевченко И.В., Начальник управления кадров ФНС России</t>
  </si>
  <si>
    <t>6.1.2.</t>
  </si>
  <si>
    <t>6.2.</t>
  </si>
  <si>
    <t>7.2.</t>
  </si>
  <si>
    <t>8.2.</t>
  </si>
  <si>
    <t>8.2.1.</t>
  </si>
  <si>
    <t>9.1.</t>
  </si>
  <si>
    <t>9.1.1.</t>
  </si>
  <si>
    <t>9.2.</t>
  </si>
  <si>
    <t>9.2.1.</t>
  </si>
  <si>
    <t>9.3.</t>
  </si>
  <si>
    <t>9.3.1.</t>
  </si>
  <si>
    <t>10.2.</t>
  </si>
  <si>
    <t>10.2.2.</t>
  </si>
  <si>
    <t>11.1.</t>
  </si>
  <si>
    <t>11.1.1.</t>
  </si>
  <si>
    <t>5.5.1.</t>
  </si>
  <si>
    <t>5.6.1.</t>
  </si>
  <si>
    <t>5.3.1.</t>
  </si>
  <si>
    <t>6.2.1.</t>
  </si>
  <si>
    <t>6.2.2.</t>
  </si>
  <si>
    <t>6.1.4.</t>
  </si>
  <si>
    <t>11.3.1.</t>
  </si>
  <si>
    <t>2.6.2.</t>
  </si>
  <si>
    <t>Подпрограмма 2.
"Нормативно-методическое обеспечение и организация 
бюджетного процесса"</t>
  </si>
  <si>
    <t>Подпрограмма 1.
"Обеспечение сбалансированности федерального бюджета и повышение эффективности бюджетных расходов"</t>
  </si>
  <si>
    <t>Демидов А.Ю., Заместитель руководителя Казначейства России</t>
  </si>
  <si>
    <t>Бокарев А.А., Директор Департамента международных финансовых отношений 
Минфина России</t>
  </si>
  <si>
    <t>Стаханова Е.В., Заместитель руководителя Федеральной службы по регулированию алкогольного рынка</t>
  </si>
  <si>
    <t>1, 2</t>
  </si>
  <si>
    <t>X</t>
  </si>
  <si>
    <t>Романов С.В., Директор Департамента бюджетной методологии и финансовой отчетности в государственном секторе Минфина России</t>
  </si>
  <si>
    <t>Яковлева Е.П., Директор Департамента бюджетной политики в сфере государственного управления, судебной системы, государственной гражданской службы Минфина России</t>
  </si>
  <si>
    <t>Саакян Т.В., Директор Департамента правового регулирования бюджетных отношений Минфина России</t>
  </si>
  <si>
    <t>Белякова З.Г., Директор Департамента организации составления и исполнения федерального бюджета Минфина России</t>
  </si>
  <si>
    <t>Сазанов А.В., Директор Департамента налоговой и таможенной политики Минфина России</t>
  </si>
  <si>
    <t>Чекмышев К.Н., Начальник Управления обеспечения процедур банкротства ФНС России</t>
  </si>
  <si>
    <t>Барсуков С.В., Директор Департамента финансовой политики Минфина России</t>
  </si>
  <si>
    <t>Ахполов А.А., Директор Департамента государственного регулирования в сфере производства, переработки и обращения драгоценных металлов и драгоценных камней и валютного контроля Минфина России</t>
  </si>
  <si>
    <r>
      <t>Колесников В.Г.,  Начальник Управления регистрации и учета налогоплательщиков ФНС России</t>
    </r>
    <r>
      <rPr>
        <b/>
        <sz val="10"/>
        <rFont val="Times New Roman"/>
        <family val="1"/>
        <charset val="204"/>
      </rPr>
      <t/>
    </r>
  </si>
  <si>
    <t xml:space="preserve">                                                                                                                                                                                                                                                                                                                                                             </t>
  </si>
  <si>
    <t>Наименование подпрограммы, 
основного мероприятия, контрольного события программы</t>
  </si>
  <si>
    <t>12</t>
  </si>
  <si>
    <t>Подпрограмма 12. 
"Формирование института развития проектного финансирования"</t>
  </si>
  <si>
    <t>12.1</t>
  </si>
  <si>
    <t>12.3</t>
  </si>
  <si>
    <t>Подпрограмма 4.
"Организация и осуществление контроля и надзора в финансово-бюджетной сфере"</t>
  </si>
  <si>
    <t>Подпрограмма 5.
"Обеспечение функционирования и развитие налоговой системы Российской Федерации"</t>
  </si>
  <si>
    <t>5.2.4.</t>
  </si>
  <si>
    <t>5.2.5.</t>
  </si>
  <si>
    <t>Мероприятие 5.2.5. 
Развитие процедур досудебного урегулирования споров</t>
  </si>
  <si>
    <t>5.2.6.</t>
  </si>
  <si>
    <t>5.2.7.</t>
  </si>
  <si>
    <t>Подпрограмма 6.
"Управление государственным долгом и государственными финансовыми активами Российской Федерации"</t>
  </si>
  <si>
    <t>Мероприятие 6.1.2. 
Формирование отчета об итогах эмиссии государственных ценных бумаг в отчетном финансовом году</t>
  </si>
  <si>
    <t>Мероприятие 6.1.4.
Разработка Правил (механизмов, оснований и условий) урегулирования задолженности способами, предусмотренными федеральным законом о федеральном бюджете на очередной финансовый год и плановый период</t>
  </si>
  <si>
    <t>Мероприятие 6.2.1. 
Исполнение обязательств по государственному внутреннему долгу Российской Федерации</t>
  </si>
  <si>
    <t>Мероприятие 6.2.2. 
Исполнение обязательств по  государственному внешнему долгу Российской Федерации</t>
  </si>
  <si>
    <t>6.4.</t>
  </si>
  <si>
    <t>6.4.2.</t>
  </si>
  <si>
    <t>6.5.</t>
  </si>
  <si>
    <t>6.5.1.</t>
  </si>
  <si>
    <t>Мероприятие 6.5.1. 
Привлечение услуг ведущих международных рейтинговых агентств, взаимодействие  с международными рейтинговыми агентствами</t>
  </si>
  <si>
    <t>6.7.</t>
  </si>
  <si>
    <t>6.7.1.</t>
  </si>
  <si>
    <t>6.7.2.</t>
  </si>
  <si>
    <t>6.9.</t>
  </si>
  <si>
    <t>6.9.2.</t>
  </si>
  <si>
    <t>Мероприятие 6.9.2. 
Планирование и обеспечение финансирования юридических и адвокатских услуг, а также оплата соответствующих судебных издержек</t>
  </si>
  <si>
    <t>6.10.</t>
  </si>
  <si>
    <t>6.10.2.</t>
  </si>
  <si>
    <t>Мероприятие 6.10.2. 
Исполнение Программы предоставления государственных финансовых и государственных экспортных кредитов (в составе проекта федерального закона «О федеральном бюджете на очередной год 
и плановый период»</t>
  </si>
  <si>
    <t>Подпрограмма 7.
"Эффективное функционирование финансовых рынков, банковской, страховой деятельности, схем инвестирования и защиты 
пенсионных накоплений"</t>
  </si>
  <si>
    <t>7.4.4.</t>
  </si>
  <si>
    <t>7.6.</t>
  </si>
  <si>
    <t>7.6.2.</t>
  </si>
  <si>
    <t>7.6.3.</t>
  </si>
  <si>
    <t>Подпрограмма 8.
"Развитие международного финансово-экономического сотрудничества Российской Федерации"</t>
  </si>
  <si>
    <t>Мероприятие 8.2.1. 
Уплата взносов 
в международные организации</t>
  </si>
  <si>
    <t>8.3.</t>
  </si>
  <si>
    <t>8.3.1.</t>
  </si>
  <si>
    <t>Подпрограмма 9.
"Создание и развитие государственной интегрированной информационной системы управления общественными финансами "Электронный бюджет"</t>
  </si>
  <si>
    <t>Подпрограмма 10.
"Государственное регулирование отрасли драгоценных металлов и драгоценных камней"</t>
  </si>
  <si>
    <t>Мероприятие 10.2.2. 
Обеспечение Гохраном России формирования Государственного фонда драгоценных металлов и драгоценных камней 
Российской Федерации</t>
  </si>
  <si>
    <t>10.3</t>
  </si>
  <si>
    <t>Подпрограмма 11.
"Государственное регулирование в сфере производства и оборота этилового спирта, алкогольной и спиртосодержащей продукции"</t>
  </si>
  <si>
    <t>Мероприятие 11.1.1. 
Обеспечение содержания государственных гражданских служащих, материально-техническое обеспечение и иные расходы</t>
  </si>
  <si>
    <t>Контрольное событие 8.2.2.8. 
Обеспечен запуск работы в рамках механизма проектного сотрудничества Организации черноморского экономического сотрудничества – Черноморского банка торговли и развития</t>
  </si>
  <si>
    <t>Контрольное событие 7.3.5.2.
Внесен в Правительство Российской Федерации проект постановления Правительства Российской Федерации «О внесении изменений в некоторые акты Правительства Российской Федерации по вопросам обязательного государственного страхования»</t>
  </si>
  <si>
    <t>Мероприятие 10.3.1.   
Организация  обеспечения ФКУ "Пробирная палата России" осуществления государственного пробирного надзора и клеймения</t>
  </si>
  <si>
    <t>Мероприятие 7.4.4.
Разработка проекта решения Правительства Российской Федерации по реализации пункта 2(2) Правил размещения средств федерального бюджета на банковских депозитах, утвержденных постановлением Правительства Российской Федерации от 24 декабря 2011 г. № 1121</t>
  </si>
  <si>
    <t>Мероприятие 2.2.1.       
Утверждение формы реестра расходных обязательств Российской Федерации</t>
  </si>
  <si>
    <t>Контрольное событие 7.4.4.1. 
Внесен в Правительство Российской Федерации проект решения Правительства Российской Федерации по реализации пункта 2(2) Правил размещения средств федерального бюджета на банковских депозитах, утвержденных постановлением Правительства Российской Федерации от 24 декабря 2011 г. № 1121</t>
  </si>
  <si>
    <t xml:space="preserve">Контрольное событие 2.2.1.1. 
Приказ Министерства финансов Российской Федерации «Об утверждении формы реестра расходных обязательств Российской Федерации» направлен на государственную регистрацию в Министерство юстиции Российской Федерации </t>
  </si>
  <si>
    <t>Мероприятие 5.2.4. 
Развитие концепции повышения эффективности процедур банкротства</t>
  </si>
  <si>
    <t>Мероприятие 5.2.6. 
Методологическое обеспечение работы налоговых органов по вопросам исчисления налогов, сборов и страховых взносов</t>
  </si>
  <si>
    <t>Мероприятие 5.2.7. 
Организация работы с налогоплательщиками</t>
  </si>
  <si>
    <t>Контрольное событие 5.2.7.1.
Проведена сравнительная оценка доли налогоплательщиков, удовлетворительно оценивающих качество работы налоговых органов на основе ежегодных социологических исследований, проводимых ФНС России за 2016 год</t>
  </si>
  <si>
    <t>5.2.10.</t>
  </si>
  <si>
    <t>Мероприятие 5.2.10. 
Обеспечение государственной регистрации юридических лиц и индивидуальных предпринимателей, учета организаций и физических лиц, 
а также разрешительно-лицензионной деятельности</t>
  </si>
  <si>
    <t>Контрольное событие 5.2.10.1.
Проведена оценка предельного срока осуществления государственной регистрации общества с ограниченной ответственностью на основании ежегодного социологического исследования, проведенного ФНС России за 2016 год</t>
  </si>
  <si>
    <t>5.2.11.</t>
  </si>
  <si>
    <t>Мероприятие 5.2.11. 
Организация и проведение профилактических мероприятий по предотвращению должностных правонарушений в системе 
налоговых органов</t>
  </si>
  <si>
    <t>5.2.12.</t>
  </si>
  <si>
    <t>Мероприятие 5.2.12. 
Организация и осуществление ресурсного обеспечения мероприятий подпрограммы</t>
  </si>
  <si>
    <t>Сауль С.Н.
Начальник Юридического управления Казначейства России</t>
  </si>
  <si>
    <t>Подпрограмма 3. 
«Обеспечение открытости и прозрачности управления общественными финансами»</t>
  </si>
  <si>
    <t>Мероприятие 2.5.1.       
Управление резервным фондом Президента Российской Федерации на исполнение расходных обязательств Российской Федерации</t>
  </si>
  <si>
    <t xml:space="preserve">Ерошкина Л.А., Директор Департамента межбюджетных отношений 
Минфина России </t>
  </si>
  <si>
    <t>Мероприятие 2.5.2.       
Управление резервным фондом Правительства Российской Федерации на исполнение расходных обязательств Российской Федерации</t>
  </si>
  <si>
    <t>Мероприятие 2.5.3.            
Управление иными резервами на исполнение расходных обязательств Российской Федерации</t>
  </si>
  <si>
    <t>Мероприятие 2.6.1.   
Систематизация и анализ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t>
  </si>
  <si>
    <t>Контрольное событие 2.6.1.1.
Утвержден отчет об итогах систематизации и анализа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 за 2016 год</t>
  </si>
  <si>
    <t>Мероприятие 2.6.2.      
Систематизация и анализ наиболее распространенных проблем, возникающих при исполнении судебных актов по искам к Российской Федерации</t>
  </si>
  <si>
    <t>Контрольное событие 2.6.2.1.
Утвержден отчет об исполнении судебных актов по искам к 
Российской Федерации за 2016 год</t>
  </si>
  <si>
    <t>Мероприятие 2.4.1. 
Кассовое обслуживание исполнения бюджетов бюджетной системы Российской Федерации, учет операций со средствами неучастников бюджетного процесса</t>
  </si>
  <si>
    <t>Контрольное событие 4.2.1.1.
Разработаны и согласованы с Минфином России программы проверок в рамках исполнения Плана контрольных мероприятий Федерального казначейства в финансово-бюджетной сфере</t>
  </si>
  <si>
    <t xml:space="preserve"> Контрольное событие 4.2.1.4.
Разработаны и направлены территориальным органам Федерального казначейства централизованные задания в рамках  исполнения Плана контрольных мероприятий Федерального казначейства в финансово-бюджетной сфере</t>
  </si>
  <si>
    <t>Контрольное событие 11.1.2.1. Утвержден план информатизации Росалкогольрегулирования на 2017 год и на плановый период 
2018-2019 годов</t>
  </si>
  <si>
    <t>11.3</t>
  </si>
  <si>
    <t>Росалкогольрегулирование</t>
  </si>
  <si>
    <t xml:space="preserve">Мероприятие 11.3.1. 
Обеспечение осуществления учета и декларирования объема производства, поставки и (или) использования для собственных нужд фармацевтической субстанции спирта этилового (этанола) в рамках реализации Федерального закона от 03.07.2016 № 261-ФЗ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отдельные законодательные акты Российской Федерации"  </t>
  </si>
  <si>
    <t>Контрольное событие 5.2.4.1.
Принят приказ ФНС России «Об утверждении Порядка разграничения полномочий уполномоченного органа по представлению интересов Российской Федерации как кредитора в деле о банкротстве и в процедурах, применяемых в деле о банкротстве, между центральным аппаратом ФНС России и территориальными органами ФНС России»</t>
  </si>
  <si>
    <t xml:space="preserve">Контрольное событие 5.2.6.1.                         Проведение Дня открытых дверей по информированию граждан о налоговом законодательстве, порядке и сроках уплаты налога на доходы физических лиц </t>
  </si>
  <si>
    <t>Сергеев М.В., Начальник Управления налогообложения доходов физических лиц и администрирования страховых взносов ФНС России</t>
  </si>
  <si>
    <t xml:space="preserve">Контрольное событие 5.2.6.2.                         Проведение информационной - разъяснительной работы законодательства о налогах и сборах о порядке и сроках уплаты страховых взносов </t>
  </si>
  <si>
    <t xml:space="preserve">Контрольное событие 5.2.11.2. 
Проведено совещание - семинар "Актуальные вопросы безопасности и профилактики коррупционных и иных правонарушений в ФНС России"   </t>
  </si>
  <si>
    <t>Контрольное событие 6.1.4.1.
Разработаны Правила (механизмы, основания и условия) урегулирования задолженности способами, предусмотренными Федеральным законом "О федеральном бюджете на 2017 год и на плановый период 2018 и 2019 годов", при наличии в указанном законе норм, предусматривающих необходимость разработки правил (порядка и условий) урегулирования задолженности по денежным обязательствам перед федеральным бюджетом (Российской Федерацией)</t>
  </si>
  <si>
    <t>Мероприятие 6.4.2. 
Планирование  ассигнований на исполнение государственных гарантий Российской Федерации</t>
  </si>
  <si>
    <t>Мероприятие 6.7.1.
 Выплата вознаграждений агентам Правительства Российской Федерации</t>
  </si>
  <si>
    <t>Мероприятие 6.7.2. 
Выплата вознаграждений 
консультантам</t>
  </si>
  <si>
    <t>Контрольное событие 2.3.5.1. 
Внесен в Правительство Российской Федерации проект Графика подготовки и рассмотрения в 2017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2018 год и плановый период 2019 и 2020 годов</t>
  </si>
  <si>
    <t>Чернякова Е.Е., Директор Департамента информационных технологий в сфере управления государственными и муниципальными финансами и информационного обеспечения бюджетного процесса Минфина России</t>
  </si>
  <si>
    <t>12.1.1.</t>
  </si>
  <si>
    <t xml:space="preserve">Мероприятие 2.3.7.       
Мониторинг подготовки нормативных правовых актов Правительства Российской Федерации в целях реализации федерального закона о федеральном бюджете на очередной финансовый год и плановый период </t>
  </si>
  <si>
    <t xml:space="preserve">Контрольное событие 2.3.7.1. 
Направлена в Счетную палату Российской Федерации ежеквартальная информация о ходе подготовки актов Правительства Российской Федерации, необходимых для реализации Федерального закона "О федеральном бюджете на 2017 год и на плановый период 2018 и 2019 годов"  </t>
  </si>
  <si>
    <t>Контрольное событие 7.2.3.1. 
Внесен в Правительство Российской Федерации проект федерального закона «О внесении изменений в  Федеральный закон «О Центральном банке Российской Федерации»</t>
  </si>
  <si>
    <t>Контрольное событие 7.2.4.1.
Внесен в Правительство Российской Федерации проект федерального закона «О внесении изменения в статью 16 Федерального закона  «Об организации предоставления государственных и муниципальных услуг»</t>
  </si>
  <si>
    <t>Контрольное событие 4.2.3.1.
Направлен в Минфин России Доклад о результатах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за 2016 год</t>
  </si>
  <si>
    <t>Мероприятие 12.1.1. 
Внесение изменений в Федеральный закон от 17.05.2007 № 82-ФЗ "О банке развития"</t>
  </si>
  <si>
    <t>Контрольное событие 2.4.2.14.
Осуществлен мониторинг хода заключения соглашений об информационном взаимодействии управлений Федерального казначейства по субъектам Российской Федерации (субъектам Российской Федерации, находящимся в границах федерального округа) и контрольно-счетных органов субъектов Российской Федерации (муниципальных образований) по итогам 2016 года</t>
  </si>
  <si>
    <t>Контрольное событие 4.6.1.10.
Направлен в Минфин России Доклад об осуществлении Федеральным казначейством внешнего контроля  качества работы аудиторских организаций, указанных в части 3 статьи 5 Федерального закона от 30 декабря 2008 г. № 307-ФЗ «Об аудиторской деятельности», за 2016 год</t>
  </si>
  <si>
    <t>7.2.5.</t>
  </si>
  <si>
    <t>7.2.6.</t>
  </si>
  <si>
    <t>Контрольное событие 5.3.1.1.  
Подготовлены предложения по  основным направлениям налоговой политики на 2018 год и на плановый период 2019 и 2020 годов</t>
  </si>
  <si>
    <t>Мероприятие 5.5.1. 
Разработка проекта федерального закона, предусматривающего реализацию международного автоматического обмена информацией о финансовых счетах и документацией по международным группам компаний</t>
  </si>
  <si>
    <t xml:space="preserve">Контрольное событие 5.5.1.1. 
Внесен в Правительство Российской Федерации проект федерального закона, предусматривающий реализацию международного автоматического обмена информацией о финансовых счетах и документацией по международным группам компаний, определив срок окончания реализации </t>
  </si>
  <si>
    <t>Мероприятие 5.6.1. 
Проведение работ по присоединению Российской Федерации к многостороннему Соглашению компетентных органов по обмену страновыми отчетами</t>
  </si>
  <si>
    <t>Контрольное событие 5.6.1.1. 
Присоединение Российской Федерации к многостороннему Соглашению компетентных органов по обмену страновыми отчетами, определив срок окончания реализации</t>
  </si>
  <si>
    <t xml:space="preserve">Мероприятие 7.2.3.                                     Разработка проекта федерального закона «О внесении изменений в  Федеральный закон «О Центральном банке Российской Федерации»
</t>
  </si>
  <si>
    <t xml:space="preserve">Мероприятие 7.2.4.                                     Разработка проекта федерального закона  «О внесении изменения в статью 16 Федерального закона  «Об организации предоставления государственных и муниципальных услуг»
</t>
  </si>
  <si>
    <t xml:space="preserve"> - если контрольное событие включено в план реализации государственной программы, присваивается статус "1";</t>
  </si>
  <si>
    <t xml:space="preserve"> - если контрольное событие включено в ведомственный план, присваивается статус "2";</t>
  </si>
  <si>
    <t xml:space="preserve"> - если контрольное событие включено в поэтапный план выполнения мероприятий, содержащий ежегодные индикаторы, обеспечивающий достижение установленных указами Президента Российской Федерации от 7 мая 2012 г. № 596 "О долгосрочной государственной экономической политике" (Собрание законодательства Российской Федерации, 2012, № 19, ст. 2333), № 597 "О мероприятиях по реализации государственной социальной политики" (Собрание законодательства Российской Федерации, 2012, № 19, ст. 2334), № 598 "О совершенствовании государственной политики в сфере здравоохранения" (Собрание законодательства Российской Федерации, 2012, № 19, ст. 2335), № 599 "О мерах по реализации государственной политики в области образования и науки" (Собрание законодательства Российской Федерации, 2012, № 19, ст. 2336),  №  600  "О  мерах  по обеспечению граждан Российской Федерации доступным и комфортным жильем и повышению качества жилищно-коммунальных услуг" (Собрание законодательства Российской Федерации, 2012, № 19, ст. 2337), № 601 "Об основных направлениях совершенствования</t>
  </si>
  <si>
    <t>системы государственного управления" (Собрание законодательства Российской Федерации, 2012, № 19, ст. 2338), № 602 "Об обеспечении межнационального согласия" (Собрание законодательства Российской Федерации, 2012, № 19, ст. 2339), № 603 "О реализации планов (программ) строительства и развития Вооруженных Сил Российской Федерации, других войск, воинских формирований и органов и модернизации оборонно-промышленного комплекса" (Собрание законодательства Российской Федерации, 2012, № 19, ст. 2340), № 604 "О дальнейшем совершенствовании военной службы в Российской Федерации" (Собрание законодательства Российской Федерации, 2012, № 19, ст. 2341), № 605 "О мерах по реализации внешнеполитического курса Российской Федерации" (Собрание законодательства Российской Федерации, 2012,        № 19, ст. 2342), № 606 "О мерах по реализации демографической политики Российской Федерации" (Собрание законодательства Российской Федерации, 2012, № 19, ст. 2343) важнейших целевых показателей, присваивается статус "3";</t>
  </si>
  <si>
    <t xml:space="preserve"> - если контрольное событие отражает результат выполнения мероприятий приоритетных национальных проектов, присваивается статус "4";</t>
  </si>
  <si>
    <t>Допускается присвоение нескольких статусов одному контрольному событию в соответствующей графе.</t>
  </si>
  <si>
    <t>Указывается знак "*" напротив мероприятия, которое относится к приоритетному национальному проекту, и после таблицы приводится расшифровка наименования приоритетного национального проекта.</t>
  </si>
  <si>
    <t>Гуральников С.Б.,
Заместитель руководителя Казначейства России</t>
  </si>
  <si>
    <t>Исаев Э.А.,
Заместитель руководителя Казначейства России</t>
  </si>
  <si>
    <t>Бродский В.И., Директор Административного департамента Минфина России</t>
  </si>
  <si>
    <t>Вышковский К.В., Директор Департамента государственного долга и государственных финансовых активов Минфина России</t>
  </si>
  <si>
    <t>Мероприятие 1.4.1. 
Повышение уровня оплаты труда федеральных государственных гражданских служащих путем распределения зарезервированных дополнительных бюджетных ассигнований на материальное стимулирование</t>
  </si>
  <si>
    <t>Контрольное событие 4.3.2.1. (4.1.*)
Внесена в Правительство Российской Федерации Концепция развития систем внутреннего финансового контроля, внутреннего аудита и оценки качества финансового менеджмента в секторе государственного (муниципального) управления</t>
  </si>
  <si>
    <t>Контрольное событие 6.1.2.1. (6.2*)
Утвержден отчет об итогах эмиссии государственных ценных бумаг в 2016 году</t>
  </si>
  <si>
    <t>Контрольное событие 7.2.2.1.
Внесен в Правительство Российской Федерации проект федерального закона «О внесении изменений в статью 859 Гражданского кодекса Российской Федерации (в части упрощения порядка закрытия кредитными организациями счетов в одностороннем порядке)»</t>
  </si>
  <si>
    <t>Мероприятие 7.2.5.
Разработка проекта федерального закона «О внесении изменений в отдельные законодательные акты Российской Федерации (в связи с созданием дополнительных механизмов финансового оздоровления кредитных организаций)»</t>
  </si>
  <si>
    <t>Мероприятие 7.2.6.
Разработка проекта федерального закона «О внесении изменений в отдельные законодательные акты Российской Федерации (в части создания многоуровневой банковской системы)»</t>
  </si>
  <si>
    <t>7.4.6</t>
  </si>
  <si>
    <t>Мероприятие 7.4.6.
Разработка нормативного правового акта Минфина России, признающего утратившим силу приказ Минфина России от 7 сентября 2005 г. № 113н "Об установлении критериев для ценных бумаг, в которые могут размещаться и (или) инвестироваться временно свободные денежные средства фонда обязательного страхования вкладов"</t>
  </si>
  <si>
    <t>Контрольное событие 7.4.6.1.
Направлен на государственную регистрацию в Минюст России приказ Минфина России, признающий утратившим силу приказ Минфина России от 7 сентября 2005 г. № 113н "Об установлении критериев для ценных бумаг, в которые могут размещаться и (или) инвестироваться временно свободные денежные средства фонда обязательного страхования вкладов"</t>
  </si>
  <si>
    <t xml:space="preserve">Мероприятие 7.6.2. 
Подготовка проекта поправок Правительства Российской Федерации к проекту федерального закона № 1120209-6 «О внесении изменений в отдельные законодательные акты Российской Федерации» (в части повышения защиты интересов государства при размещении стратегическими федеральными унитарными предприятиями и иными структурами средств в кредитных организациях) </t>
  </si>
  <si>
    <t xml:space="preserve">Контрольное событие 7.6.2.1.
Внесен в Правительство Российской Федерации проект поправок Правительства Российской Федерации к проекту федерального закона № 1120209-6 «О внесении изменений в отдельные законодательные акты Российской Федерации» (в части повышения защиты интересов государства при размещении стратегическими федеральными унитарными предприятиями и иными структурами средств в кредитных организациях)  </t>
  </si>
  <si>
    <t>Мероприятие 7.6.3.
Подготовка проекта распоряжения Правительства Российской Федерации, направленного на расширение перечня открытых акционерных обществ, акции которых находятся в федеральной собственности, на которые возложена обязанность по составлению консолидированной финансовой отчетности в соответствии с Федеральным законом от 27 июля 2010 г. № 208-ФЗ «О консолидированной финансовой отчетности»</t>
  </si>
  <si>
    <t>Контрольное событие 7.6.3.1.
Внесен в Правительство Российской Федерации проект распоряжения Правительства Российской Федерации, направленный на расширение перечня открытых акционерных обществ, акции которых находятся в федеральной собственности, на которые возложена обязанность по составлению консолидированной финансовой отчетности в соответствии с Федеральным законом от 27 июля 2010 г. № 208-ФЗ «О консолидированной финансовой отчетности»</t>
  </si>
  <si>
    <t>Контрольное событие 7.6.4.1.
Внесен в Правительство Российской Федерации проект распоряжения Правительства Российской Федерации, устанавливающий обязанность акционерных обществ с государственным участием, составляющих финансовую отчетность (в том числе консолидированную) в соответствии с Международными стандартами финансовой отчетности, определять размер выплачиваемых дивидендов исходя из чистой прибыли, определенной по данным такой отчетности</t>
  </si>
  <si>
    <t>Мероприятие 7.6.5.
 Выплата комиссионного  вознаграждения  и возмещение затрат, связанных с погашением гарантированных сбережений граждан</t>
  </si>
  <si>
    <t>Мероприятие 7.6.6.
 Погашение внутренней задолженности бывшего СССР перед физическими лицами - владельцами специальных (рублевых) счетов</t>
  </si>
  <si>
    <t xml:space="preserve">Мероприятие 7.6.7.
 Осуществление компенсационных выплат по гарантированным сбережениям граждан </t>
  </si>
  <si>
    <t xml:space="preserve">Контрольное событие 7.6.8.2.
Внесение изменений в законодательство Российской Федерации, предусматривающие  увеличения ставок налога на игорный бизнес  </t>
  </si>
  <si>
    <t>Мероприятие 8.3.1. 
Привлечение займов международных финансовых организаций и предоставление софинансирования для реализации проектов с участием международных финансовых организаций</t>
  </si>
  <si>
    <t>Контрольное событие 12.3.1.1. (12.1*)
Внесен в Правительство Российской Федерации проект постановления Правительства Российской Федерации об утверждении Правил предоставления из федерального бюджета субсидии в виде имущественных взносов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t>
  </si>
  <si>
    <t>Контрольное событие 11.3.1.1 (11.6*) 
Обеспечен учет и представление деклараций об объеме производства, поставки и (или) использования для собственных нужд фармацевтической субстанции спирта этилового (этанола)</t>
  </si>
  <si>
    <t>Всего по государственной программе Российской Федерации "Управление государственными финансами и регулирование финансовых рынков"</t>
  </si>
  <si>
    <t>1</t>
  </si>
  <si>
    <t>Контрольное событие 10.2.1.4. (10.2*)
Внесены в Правительство Российской Федерации планы отпуска драгоценных металлов и драгоценных камней из Госфонда России на 2017 год</t>
  </si>
  <si>
    <t>Контрольное событие 10.2.1.7. 
Принят приказ Министерства финансов Российской Федерации «Об отпуске драгоценных металлов  и драгоценных камней из Госфонда России в 2017 году»</t>
  </si>
  <si>
    <t>Контрольное событие 10.2.1.10. 
Принят приказ Министерства финансов Российской Федерации  «Об отпуске из Госфонда России в 2017 году ценностей для переработки, включая аффинаж, в аффинажных организациях»</t>
  </si>
  <si>
    <t>Вольвач Д.В., Начальник управления стандартов и международного сотрудничества ФНС России</t>
  </si>
  <si>
    <t>Бондарчук С.Л., Заместитель руководителя ФНС России</t>
  </si>
  <si>
    <t>Контрольное событие 10.3.1.2.        Предоставление  ФКУ "Пробирная палата России" отчетности об исполнении бюджета за 2016 год в соответствии с нормативными документами Минфина России</t>
  </si>
  <si>
    <t xml:space="preserve">Контрольное событие 3.3.1.1. (3.2*)
Размещено на официальном сайте Минфина России в информационно-телекоммуникационной сети "Интернет" иллюстрированное издание, содержащее информацию об исполнении федерального бюджета за 2016 год </t>
  </si>
  <si>
    <t>Контрольное событие 12.1.1.1. (12.3*)
Внесен в Правительство Российской Федерации проект федерального закона о внесении изменений в Федеральный закон "О банке развития"</t>
  </si>
  <si>
    <r>
      <t>Контрольное событие 2.4.12.1.
Разработан и принят приказ «Об утверждении форматов и порядка направления уведомления о неисполнении решения о взыскании за счет денежных средств, отраженных на лицевых счетах налогоплательщика (налогового агента)</t>
    </r>
    <r>
      <rPr>
        <sz val="10"/>
        <color theme="1"/>
        <rFont val="Times New Roman"/>
        <family val="1"/>
        <charset val="204"/>
      </rPr>
      <t>»</t>
    </r>
  </si>
  <si>
    <t>Контрольное событие 2.4.13.9.
Подготовлен, согласован и одобрен Коллегией Федерального казначейства итоговый доклад о результатах деятельности Федерального казначейства за 2016 год и основных направлениях деятельности на среднесрочную перспективу</t>
  </si>
  <si>
    <t>Мероприятие 9.1.1. 
Проектирование и разработка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Министерство финансов Российской Федерации</t>
  </si>
  <si>
    <t>Мероприятие 9.3.1. 
Создание и развитие программно-аппаратных комплексов государственных информационных систем, оператором которых является  Министерство финансов Российской Федерации</t>
  </si>
  <si>
    <t>Контрольное событие 5.2.5.1. 
Анализ результатов работы по досудебному урегулированию споров за 2016 год</t>
  </si>
  <si>
    <t>Мероприятие 7.2.1.
 Разработка проекта федерального закона "О внесении изменений в некоторые законодательные акты Российской Федерации (в части противодействия хищению денежных средств)"</t>
  </si>
  <si>
    <t>7.2.1.</t>
  </si>
  <si>
    <t xml:space="preserve">Мероприятие 7.2.2.                                      Разработка проекта федерального закона  «О внесении изменений в статью 859 Гражданского кодекса Российской Федерации (в части упрощения порядка закрытия кредитными организациями счетов в одностороннем порядке)»
</t>
  </si>
  <si>
    <t>7.2.2.</t>
  </si>
  <si>
    <t>7.2.3.</t>
  </si>
  <si>
    <t>7.2.4.</t>
  </si>
  <si>
    <t>7.6.4.</t>
  </si>
  <si>
    <t>7.6.5.</t>
  </si>
  <si>
    <t>7.6.6.</t>
  </si>
  <si>
    <t>Мероприятие 12.3.1.
Утверждение правил предоставления из федерального бюджета 
субсидий в виде имущественных взносов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t>
  </si>
  <si>
    <t>12.3.1.</t>
  </si>
  <si>
    <t>Контрольное событие 7.2.5.1. (7.2*)
       Внесен в Правительство Российской Федерации проект Федерального закона "О внесении изменений в отдельные законодательные акты Российской Федерации" в связи с созданием Фонда консолидации банковского сектора</t>
  </si>
  <si>
    <t>Контрольное событие 7.2.6.1. (7.3*)
Внесен в Правительство Российской Федерации проект Федерального закона "О внесении изменений в Федеральный закон "О банках и банковской деятельности в части совершенствования порядка лицензирования банковской деятельности"</t>
  </si>
  <si>
    <t xml:space="preserve">Контрольное событие 10.2.1.1. (10.1*)
Внесены в Правительство Российской Федерации планы формирования Госфонда России драгоценными металлами и  драгоценными камнями  на 2017 год </t>
  </si>
  <si>
    <t>Казначейство России</t>
  </si>
  <si>
    <r>
      <rPr>
        <vertAlign val="superscript"/>
        <sz val="10"/>
        <color theme="1"/>
        <rFont val="Times New Roman"/>
        <family val="1"/>
        <charset val="204"/>
      </rPr>
      <t xml:space="preserve">               1 </t>
    </r>
    <r>
      <rPr>
        <sz val="10"/>
        <color theme="1"/>
        <rFont val="Times New Roman"/>
        <family val="1"/>
        <charset val="204"/>
      </rPr>
      <t>Отмечаются контрольные события программы в следующих случаях:</t>
    </r>
  </si>
  <si>
    <t>7.6.7</t>
  </si>
  <si>
    <t xml:space="preserve">Мероприятие 7.6.4.
Подготовка проекта распоряжения Правительства Российской Федерации, устанавливающего обязанность акционерных обществ с государственным участием, составляющих финансовую отчетность (в том числе консолидированную) в соответствии с Международными стандартами финансовой отчетности, определять размер выплачиваемых дивидендов исходя из чистой прибыли, определенной по данным такой отчетности </t>
  </si>
  <si>
    <t xml:space="preserve">Контрольное событие 7.6.8.3.
Внесение изменений в законодательство Российской Федерации,  устанавливающие ответственность за незаконные организацию и проведение азартных игр и лотерей под видом осуществления профессиональной деятельности 
на рынке ценных бумаг 
</t>
  </si>
  <si>
    <t>3</t>
  </si>
  <si>
    <t>10.3.1</t>
  </si>
  <si>
    <t>Мероприятие 9.3.5
Формирование и ведение единого федерального информационного ресурса, содержащего сведения о населении Российской Федерации, в том числе сведения о регистрации актов гражданского состояния</t>
  </si>
  <si>
    <t>Контрольное событие 9.3.5.1. (9.2*)
Внесен в Правительство Российской Федерации проект федерального закона о формировании и ведении единого федерального информационного ресурса, содержащего сведения о населении Российской Федерации</t>
  </si>
  <si>
    <t>9.3.5</t>
  </si>
  <si>
    <t xml:space="preserve">          (1.1*) и т.д. - Указана нумерация контрольных событий Плана реализации государственной программы Российской Федерации "Управление государственными финансами и регулирование финансовых рынков", 
утвержденного постановлением Правительства Российской Федерации от 30 марта 2017 г. № 349</t>
  </si>
  <si>
    <t xml:space="preserve">- если контрольное событие включено в результат выполнения мероприятий, направленных на развитие отдельных территорий, присваивается статус "6".
</t>
  </si>
  <si>
    <t xml:space="preserve"> - если контрольное событие включено в иной план, присваивается статус "5" с указанием в сноске наименования плана/дорожной карты;</t>
  </si>
  <si>
    <r>
      <t>Статус</t>
    </r>
    <r>
      <rPr>
        <vertAlign val="superscript"/>
        <sz val="10"/>
        <color theme="1"/>
        <rFont val="Times New Roman"/>
        <family val="1"/>
        <charset val="204"/>
      </rPr>
      <t>1</t>
    </r>
  </si>
  <si>
    <r>
      <t>Ответственный исполнитель 
(Ф.И.О., должность, организация)</t>
    </r>
    <r>
      <rPr>
        <vertAlign val="superscript"/>
        <sz val="10"/>
        <color theme="1"/>
        <rFont val="Times New Roman"/>
        <family val="1"/>
        <charset val="204"/>
      </rPr>
      <t>2</t>
    </r>
  </si>
  <si>
    <r>
      <rPr>
        <b/>
        <sz val="10"/>
        <color theme="1"/>
        <rFont val="Times New Roman"/>
        <family val="1"/>
        <charset val="204"/>
      </rPr>
      <t xml:space="preserve">Основное мероприятие 2.4. 
</t>
    </r>
    <r>
      <rPr>
        <sz val="10"/>
        <color theme="1"/>
        <rFont val="Times New Roman"/>
        <family val="1"/>
        <charset val="204"/>
      </rPr>
      <t>Кассовое обслуживание исполнения бюджетов бюджетной системы Российской Федерации, учет операций со средствами неучастников бюджетного процесса и формирование бюджетной отчетности</t>
    </r>
  </si>
  <si>
    <r>
      <t xml:space="preserve">Контрольное событие 2.4.1.1. 
Утвержден приказ Федерального казначейства </t>
    </r>
    <r>
      <rPr>
        <sz val="10"/>
        <color theme="1"/>
        <rFont val="Times New Roman"/>
        <family val="1"/>
        <charset val="204"/>
      </rPr>
      <t>«</t>
    </r>
    <r>
      <rPr>
        <i/>
        <sz val="10"/>
        <color theme="1"/>
        <rFont val="Times New Roman"/>
        <family val="1"/>
        <charset val="204"/>
      </rPr>
      <t xml:space="preserve">О внесении изменений в приказ Федерального казначейства от 18 июня 2012 г. № 238 </t>
    </r>
    <r>
      <rPr>
        <sz val="10"/>
        <color theme="1"/>
        <rFont val="Times New Roman"/>
        <family val="1"/>
        <charset val="204"/>
      </rPr>
      <t>«</t>
    </r>
    <r>
      <rPr>
        <i/>
        <sz val="10"/>
        <color theme="1"/>
        <rFont val="Times New Roman"/>
        <family val="1"/>
        <charset val="204"/>
      </rPr>
      <t>Об организации работы территориальных органов Федерального казначейства по осуществлению полномочий получателя средств федерального бюджета по перечислению в бюджеты субъектов Российской Федерации из федерального бюджета субсидий, субвенций и иных межбюджетных трансфертов, имеющих целевое назначение</t>
    </r>
    <r>
      <rPr>
        <sz val="10"/>
        <color theme="1"/>
        <rFont val="Times New Roman"/>
        <family val="1"/>
        <charset val="204"/>
      </rPr>
      <t>»</t>
    </r>
    <r>
      <rPr>
        <i/>
        <sz val="10"/>
        <color theme="1"/>
        <rFont val="Times New Roman"/>
        <family val="1"/>
        <charset val="204"/>
      </rPr>
      <t xml:space="preserve"> в части осуществления территориальными органами Федерального казначейства полномочий в 2017 году</t>
    </r>
  </si>
  <si>
    <r>
      <rPr>
        <b/>
        <sz val="10"/>
        <color theme="1"/>
        <rFont val="Times New Roman"/>
        <family val="1"/>
        <charset val="204"/>
      </rPr>
      <t xml:space="preserve">Основное мероприятие 2.5. 
</t>
    </r>
    <r>
      <rPr>
        <sz val="10"/>
        <color theme="1"/>
        <rFont val="Times New Roman"/>
        <family val="1"/>
        <charset val="204"/>
      </rPr>
      <t>Управление резервными средствами федерального бюджета</t>
    </r>
  </si>
  <si>
    <r>
      <rPr>
        <b/>
        <sz val="10"/>
        <color theme="1"/>
        <rFont val="Times New Roman"/>
        <family val="1"/>
        <charset val="204"/>
      </rPr>
      <t xml:space="preserve">Основное мероприятие 5.2. </t>
    </r>
    <r>
      <rPr>
        <sz val="10"/>
        <color theme="1"/>
        <rFont val="Times New Roman"/>
        <family val="1"/>
        <charset val="204"/>
      </rPr>
      <t>Совершенствование налогового администрирования</t>
    </r>
  </si>
  <si>
    <r>
      <t>Андрющенко С.Н.,</t>
    </r>
    <r>
      <rPr>
        <b/>
        <sz val="10"/>
        <color theme="1"/>
        <rFont val="Times New Roman"/>
        <family val="1"/>
        <charset val="204"/>
      </rPr>
      <t xml:space="preserve"> </t>
    </r>
    <r>
      <rPr>
        <sz val="10"/>
        <color theme="1"/>
        <rFont val="Times New Roman"/>
        <family val="1"/>
        <charset val="204"/>
      </rPr>
      <t>Заместитель руководителя ФНС России</t>
    </r>
  </si>
  <si>
    <r>
      <rPr>
        <b/>
        <sz val="10"/>
        <color theme="1"/>
        <rFont val="Times New Roman"/>
        <family val="1"/>
        <charset val="204"/>
      </rPr>
      <t xml:space="preserve">Основное мероприятие 6.2. </t>
    </r>
    <r>
      <rPr>
        <sz val="10"/>
        <color theme="1"/>
        <rFont val="Times New Roman"/>
        <family val="1"/>
        <charset val="204"/>
      </rPr>
      <t>Обеспечение своевременности и полноты исполнения долговых обязательств Российской Федерации</t>
    </r>
  </si>
  <si>
    <r>
      <rPr>
        <b/>
        <sz val="10"/>
        <color theme="1"/>
        <rFont val="Times New Roman"/>
        <family val="1"/>
        <charset val="204"/>
      </rPr>
      <t xml:space="preserve">Основное мероприятие 6.4. 
</t>
    </r>
    <r>
      <rPr>
        <sz val="10"/>
        <color theme="1"/>
        <rFont val="Times New Roman"/>
        <family val="1"/>
        <charset val="204"/>
      </rPr>
      <t>Оказание государственной гарантийной поддержки национальной промышленности, реализации инвестиционных проектов (в том числе региональных), экспорта, 
развития малого и среднего предпринимательства, выполнения гособоронзаказа</t>
    </r>
  </si>
  <si>
    <r>
      <rPr>
        <b/>
        <sz val="10"/>
        <color theme="1"/>
        <rFont val="Times New Roman"/>
        <family val="1"/>
        <charset val="204"/>
      </rPr>
      <t xml:space="preserve">Основное мероприятие 6.5. </t>
    </r>
    <r>
      <rPr>
        <sz val="10"/>
        <color theme="1"/>
        <rFont val="Times New Roman"/>
        <family val="1"/>
        <charset val="204"/>
      </rPr>
      <t>Взаимодействие с международными рейтинговыми агентствами</t>
    </r>
  </si>
  <si>
    <r>
      <rPr>
        <b/>
        <sz val="10"/>
        <color theme="1"/>
        <rFont val="Times New Roman"/>
        <family val="1"/>
        <charset val="204"/>
      </rPr>
      <t xml:space="preserve">Основное мероприятие 6.7. 
</t>
    </r>
    <r>
      <rPr>
        <sz val="10"/>
        <color theme="1"/>
        <rFont val="Times New Roman"/>
        <family val="1"/>
        <charset val="204"/>
      </rPr>
      <t>Выполнение обязательств по выплате вознаграждений агентам и консультантам</t>
    </r>
  </si>
  <si>
    <r>
      <rPr>
        <b/>
        <sz val="10"/>
        <color theme="1"/>
        <rFont val="Times New Roman"/>
        <family val="1"/>
        <charset val="204"/>
      </rPr>
      <t xml:space="preserve">Основное мероприятие 6.10. </t>
    </r>
    <r>
      <rPr>
        <sz val="10"/>
        <color theme="1"/>
        <rFont val="Times New Roman"/>
        <family val="1"/>
        <charset val="204"/>
      </rPr>
      <t>Обеспечение реализации соглашений Российской Федерации с правительствами  иностранных государств-заёмщиков</t>
    </r>
  </si>
  <si>
    <r>
      <rPr>
        <b/>
        <sz val="10"/>
        <color theme="1"/>
        <rFont val="Times New Roman"/>
        <family val="1"/>
        <charset val="204"/>
      </rPr>
      <t xml:space="preserve">Основное мероприятие 7.2. </t>
    </r>
    <r>
      <rPr>
        <sz val="10"/>
        <color theme="1"/>
        <rFont val="Times New Roman"/>
        <family val="1"/>
        <charset val="204"/>
      </rPr>
      <t>Регулирование банковской деятельности</t>
    </r>
  </si>
  <si>
    <r>
      <t>Контрольное событие 7.2.1.1. (7.1*)</t>
    </r>
    <r>
      <rPr>
        <b/>
        <i/>
        <sz val="10"/>
        <color theme="1"/>
        <rFont val="Times New Roman"/>
        <family val="1"/>
        <charset val="204"/>
      </rPr>
      <t xml:space="preserve">
 </t>
    </r>
    <r>
      <rPr>
        <i/>
        <sz val="10"/>
        <color theme="1"/>
        <rFont val="Times New Roman"/>
        <family val="1"/>
        <charset val="204"/>
      </rPr>
      <t>Внесен в Правительство Российской Федерации проект Федерального  закона "О внесении изменений в некоторые законодательные акты Российской Федерации (в части противодействия хищению денежных средств)"</t>
    </r>
  </si>
  <si>
    <r>
      <rPr>
        <b/>
        <sz val="10"/>
        <color theme="1"/>
        <rFont val="Times New Roman"/>
        <family val="1"/>
        <charset val="204"/>
      </rPr>
      <t xml:space="preserve">Основное мероприятие 7.6.
 </t>
    </r>
    <r>
      <rPr>
        <sz val="10"/>
        <color theme="1"/>
        <rFont val="Times New Roman"/>
        <family val="1"/>
        <charset val="204"/>
      </rPr>
      <t>Защита прав инвесторов и потребителей финансовых услуг</t>
    </r>
  </si>
  <si>
    <r>
      <rPr>
        <b/>
        <sz val="10"/>
        <color theme="1"/>
        <rFont val="Times New Roman"/>
        <family val="1"/>
        <charset val="204"/>
      </rPr>
      <t xml:space="preserve">Основное мероприятие 8.2. </t>
    </r>
    <r>
      <rPr>
        <sz val="10"/>
        <color theme="1"/>
        <rFont val="Times New Roman"/>
        <family val="1"/>
        <charset val="204"/>
      </rPr>
      <t>Обеспечение реализации политики Российской Федерации в сфере международных финансово-экономических отношений</t>
    </r>
  </si>
  <si>
    <r>
      <rPr>
        <b/>
        <sz val="10"/>
        <color theme="1"/>
        <rFont val="Times New Roman"/>
        <family val="1"/>
        <charset val="204"/>
      </rPr>
      <t xml:space="preserve">Основное мероприятие 8.3. </t>
    </r>
    <r>
      <rPr>
        <sz val="10"/>
        <color theme="1"/>
        <rFont val="Times New Roman"/>
        <family val="1"/>
        <charset val="204"/>
      </rPr>
      <t xml:space="preserve">Координация подготовки и реализации проектов, осуществляемых в Российской Федерации при участии международных финансовых организаций </t>
    </r>
  </si>
  <si>
    <r>
      <rPr>
        <b/>
        <sz val="10"/>
        <color theme="1"/>
        <rFont val="Times New Roman"/>
        <family val="1"/>
        <charset val="204"/>
      </rPr>
      <t xml:space="preserve">Основное мероприятие 9.1. </t>
    </r>
    <r>
      <rPr>
        <sz val="10"/>
        <color theme="1"/>
        <rFont val="Times New Roman"/>
        <family val="1"/>
        <charset val="204"/>
      </rPr>
      <t>Совершенствование информационного обеспечения бюджетных правоотношений</t>
    </r>
  </si>
  <si>
    <r>
      <t xml:space="preserve">Основное мероприятие 9.3. </t>
    </r>
    <r>
      <rPr>
        <sz val="10"/>
        <color theme="1"/>
        <rFont val="Times New Roman"/>
        <family val="1"/>
        <charset val="204"/>
      </rPr>
      <t>Сопровождение бюджетного процесса, а также исполнения иных функций и полномочий Минфина России</t>
    </r>
  </si>
  <si>
    <r>
      <t xml:space="preserve">Основное мероприятие 10.2. </t>
    </r>
    <r>
      <rPr>
        <sz val="10"/>
        <color theme="1"/>
        <rFont val="Times New Roman"/>
        <family val="1"/>
        <charset val="204"/>
      </rPr>
      <t>Организация формирования Государственного фонда драгоценных металлов и драгоценных камней Российской Федерации</t>
    </r>
  </si>
  <si>
    <r>
      <rPr>
        <b/>
        <sz val="10"/>
        <color theme="1"/>
        <rFont val="Times New Roman"/>
        <family val="1"/>
        <charset val="204"/>
      </rPr>
      <t xml:space="preserve">Основное мероприятие 10.3  </t>
    </r>
    <r>
      <rPr>
        <sz val="10"/>
        <color theme="1"/>
        <rFont val="Times New Roman"/>
        <family val="1"/>
        <charset val="204"/>
      </rPr>
      <t xml:space="preserve">  Обеспечение осуществления федерального пробирного надзора, в том числе опробования и клеймения государственным пробирным клеймом</t>
    </r>
  </si>
  <si>
    <r>
      <t xml:space="preserve">Основное мероприятие 11.1. </t>
    </r>
    <r>
      <rPr>
        <sz val="10"/>
        <color theme="1"/>
        <rFont val="Times New Roman"/>
        <family val="1"/>
        <charset val="204"/>
      </rPr>
      <t>Обеспечение реализации подпрограммы</t>
    </r>
  </si>
  <si>
    <r>
      <rPr>
        <b/>
        <sz val="10"/>
        <color theme="1"/>
        <rFont val="Times New Roman"/>
        <family val="1"/>
        <charset val="204"/>
      </rPr>
      <t xml:space="preserve">Основное мероприятие 11.3 </t>
    </r>
    <r>
      <rPr>
        <sz val="10"/>
        <color theme="1"/>
        <rFont val="Times New Roman"/>
        <family val="1"/>
        <charset val="204"/>
      </rPr>
      <t>Совершенствование государственного контроля и надзора за производством, оборотом, качеством и безопасностью этилового спирта, алкогольной и спиртосодержащей продукции</t>
    </r>
  </si>
  <si>
    <r>
      <rPr>
        <b/>
        <sz val="10"/>
        <color theme="1"/>
        <rFont val="Times New Roman"/>
        <family val="1"/>
        <charset val="204"/>
      </rPr>
      <t xml:space="preserve">Основное мероприятие 12.1 </t>
    </r>
    <r>
      <rPr>
        <sz val="10"/>
        <color theme="1"/>
        <rFont val="Times New Roman"/>
        <family val="1"/>
        <charset val="204"/>
      </rPr>
      <t>Формирование организационных и правовых основ института развития проектного финансирования</t>
    </r>
  </si>
  <si>
    <r>
      <rPr>
        <b/>
        <sz val="10"/>
        <color theme="1"/>
        <rFont val="Times New Roman"/>
        <family val="1"/>
        <charset val="204"/>
      </rPr>
      <t xml:space="preserve">Основное мероприятие 12.3
</t>
    </r>
    <r>
      <rPr>
        <sz val="10"/>
        <color theme="1"/>
        <rFont val="Times New Roman"/>
        <family val="1"/>
        <charset val="204"/>
      </rPr>
      <t>Создание условий для финансовой устойчивости государственной корпорации "Банк развития и внешнеэкономической деятельности (Внешэкономбанк)"</t>
    </r>
  </si>
  <si>
    <t>Мероприятие 9.2.1. 
Создание и развитие программно-аппаратного комплекса государственной интегрированной информационной системы управления общественными финансами "Электронный бюджет"</t>
  </si>
  <si>
    <t xml:space="preserve">Цибанов В.Н., 
Директор департамента бюджетной политики и стратегического планирования Минфина России
</t>
  </si>
  <si>
    <t>Карабанов Д.С., Директор Департамента проектного финансирования и инвестиционной политики
Минфина России</t>
  </si>
  <si>
    <t>Кружалин А.Ю., Заместитель руководителя Росалкогольрегулирования</t>
  </si>
  <si>
    <t>Мероприятие 2.1.6          
Совершенствование формата и структуры федерального бюджета</t>
  </si>
  <si>
    <t>2.1.6.</t>
  </si>
  <si>
    <t xml:space="preserve">Контрольное событие 2.1.6.1. (2.8*)
Внесен в Правительство Российской Федерации проект федерального закона о внесении изменений в Бюджетный кодекс Российской Федерации в целях совершенствования формата и структуры федерального бюджета </t>
  </si>
  <si>
    <t>Контрольное событие 1.1.1.4.
Внесен в Правительство Российской Федерации законопроект, определяющий механизм минимизации влияния непостоянной конъюнктуры рынка энергоносителей на состояние государственных финансов ("бюджетные правила")</t>
  </si>
  <si>
    <t>Ячевская С.В., 
Директор Правового департамента Минфина России</t>
  </si>
  <si>
    <t xml:space="preserve">Контрольное событие 1.4.1.1.
Внесен в Правительство Российской Федерации  проект постановления Правительства Российской Федерации о материальном стимулировании федеральных государственных гражданских служащих (ФГГС) в 2017 году </t>
  </si>
  <si>
    <t>Мероприятие 1.2.2.
Подготовка предложений по оптимизации бюджетных ассигнований, необходимых для исполнения в 2018-2020 годах действующих расходных обязательств</t>
  </si>
  <si>
    <t>1.2.2.</t>
  </si>
  <si>
    <t>Контрольное событие 1.2.2.1.
Доклад с предложениями по оптимизации бюджетных ассигнований, необходимых для исполнения в 2018-2020 годах действующих расходных обязательств, направлен в Правительственную комиссию по вопросам оптимизации и повышения эффективности бюджетных расходов</t>
  </si>
  <si>
    <r>
      <rPr>
        <b/>
        <sz val="10"/>
        <color theme="1"/>
        <rFont val="Times New Roman"/>
        <family val="1"/>
        <charset val="204"/>
      </rPr>
      <t xml:space="preserve">Основное мероприятие 6.9. </t>
    </r>
    <r>
      <rPr>
        <sz val="10"/>
        <color theme="1"/>
        <rFont val="Times New Roman"/>
        <family val="1"/>
        <charset val="204"/>
      </rPr>
      <t>Обеспечение защиты интересов Российской Федерации в международных судебных и иных юридических спорах, касающихся финансовых претензий к Российской Федерации</t>
    </r>
  </si>
  <si>
    <t>Мероприятие 5.3.1. 
Выработка государственной политики в сфере налоговой деятельности и по иным вопросам, относящимся к установленной сфере ведения Минфина России и ФНС России</t>
  </si>
  <si>
    <t>Контрольное событие 10.2.2.2. 
Представлена Гохраном России отчетность об исполнении бюджета  за 2016 год в соответствии с нормативными документами Минфина России</t>
  </si>
  <si>
    <t>Контрольное событие 10.2.2.5. Сформирована оптимальная структура и объем продаж алмазного сырья для внутреннего рынка в 2017 году</t>
  </si>
  <si>
    <t>Плановая дата окончания реализации мероприятия/наступления контрольного события</t>
  </si>
  <si>
    <t>Фактическая дата окончания реализации мероприятия/  наступления контрольного события</t>
  </si>
  <si>
    <t>Ожидаемая дата наступления контрольного события/ ожидаемое значение контрольного события</t>
  </si>
  <si>
    <t>Фактический результат реализации мероприятия</t>
  </si>
  <si>
    <t>Расходы федерального бюджета на реализацию государственной программы, тыс. руб.</t>
  </si>
  <si>
    <r>
      <t>Заключено контрактов на отчетную дату тыс. руб.</t>
    </r>
    <r>
      <rPr>
        <vertAlign val="superscript"/>
        <sz val="10"/>
        <color theme="1"/>
        <rFont val="Times New Roman"/>
        <family val="1"/>
        <charset val="204"/>
      </rPr>
      <t>2</t>
    </r>
  </si>
  <si>
    <r>
      <t xml:space="preserve">          </t>
    </r>
    <r>
      <rPr>
        <vertAlign val="superscript"/>
        <sz val="10"/>
        <color theme="1"/>
        <rFont val="Times New Roman"/>
        <family val="1"/>
        <charset val="204"/>
      </rPr>
      <t xml:space="preserve"> 2</t>
    </r>
    <r>
      <rPr>
        <sz val="10"/>
        <color theme="1"/>
        <rFont val="Times New Roman"/>
        <family val="1"/>
        <charset val="204"/>
      </rPr>
      <t xml:space="preserve"> Под отчетной датой понимается первое число месяца, следующего за отчетным периодом</t>
    </r>
  </si>
  <si>
    <r>
      <rPr>
        <vertAlign val="superscript"/>
        <sz val="10"/>
        <color theme="1"/>
        <rFont val="Times New Roman"/>
        <family val="1"/>
        <charset val="204"/>
      </rPr>
      <t xml:space="preserve">               3</t>
    </r>
    <r>
      <rPr>
        <sz val="10"/>
        <color theme="1"/>
        <rFont val="Times New Roman"/>
        <family val="1"/>
        <charset val="204"/>
      </rPr>
      <t xml:space="preserve"> Под отчетной датой понимается первое число месяца, следующего за отчетным периодом.</t>
    </r>
  </si>
  <si>
    <r>
      <t>Предусмотрено ГП</t>
    </r>
    <r>
      <rPr>
        <vertAlign val="superscript"/>
        <sz val="10"/>
        <color theme="1"/>
        <rFont val="Times New Roman"/>
        <family val="1"/>
        <charset val="204"/>
      </rPr>
      <t>4</t>
    </r>
    <r>
      <rPr>
        <sz val="10"/>
        <color theme="1"/>
        <rFont val="Times New Roman"/>
        <family val="1"/>
        <charset val="204"/>
      </rPr>
      <t xml:space="preserve"> </t>
    </r>
  </si>
  <si>
    <r>
      <t xml:space="preserve">    </t>
    </r>
    <r>
      <rPr>
        <vertAlign val="superscript"/>
        <sz val="10"/>
        <color theme="1"/>
        <rFont val="Times New Roman"/>
        <family val="1"/>
        <charset val="204"/>
      </rPr>
      <t xml:space="preserve">         4 </t>
    </r>
    <r>
      <rPr>
        <sz val="10"/>
        <color theme="1"/>
        <rFont val="Times New Roman"/>
        <family val="1"/>
        <charset val="204"/>
      </rPr>
      <t xml:space="preserve">Под отчетной датой понимается первое число месяца, следующего за отчетным периодом.
</t>
    </r>
  </si>
  <si>
    <r>
      <t>Причины невыполнения/ отклонения сроков, объемов финансирования мероприятий и контрольных событий и их влияние на ход реализации госпрограммы</t>
    </r>
    <r>
      <rPr>
        <vertAlign val="superscript"/>
        <sz val="10"/>
        <color theme="1"/>
        <rFont val="Times New Roman"/>
        <family val="1"/>
        <charset val="204"/>
      </rPr>
      <t xml:space="preserve">5 </t>
    </r>
  </si>
  <si>
    <r>
      <t>Меры нейтрализации/  минимизации отклонения по контрольному событию, оказывающего существенное воздействие на реализацию госпрограммы</t>
    </r>
    <r>
      <rPr>
        <vertAlign val="superscript"/>
        <sz val="10"/>
        <color theme="1"/>
        <rFont val="Times New Roman"/>
        <family val="1"/>
        <charset val="204"/>
      </rPr>
      <t>6</t>
    </r>
  </si>
  <si>
    <r>
      <t xml:space="preserve">          </t>
    </r>
    <r>
      <rPr>
        <vertAlign val="superscript"/>
        <sz val="10"/>
        <color theme="1"/>
        <rFont val="Times New Roman"/>
        <family val="1"/>
        <charset val="204"/>
      </rPr>
      <t xml:space="preserve">5 </t>
    </r>
    <r>
      <rPr>
        <sz val="10"/>
        <color theme="1"/>
        <rFont val="Times New Roman"/>
        <family val="1"/>
        <charset val="204"/>
      </rPr>
      <t>При невыполнении сроков мероприятий и контрольных событий, объемов финансирования мероприятий приводится краткое описание проблем, а при отсутствии отклонений указывается "нет".</t>
    </r>
  </si>
  <si>
    <r>
      <t xml:space="preserve">         </t>
    </r>
    <r>
      <rPr>
        <vertAlign val="superscript"/>
        <sz val="10"/>
        <color theme="1"/>
        <rFont val="Times New Roman"/>
        <family val="1"/>
        <charset val="204"/>
      </rPr>
      <t xml:space="preserve">6 </t>
    </r>
    <r>
      <rPr>
        <sz val="10"/>
        <color theme="1"/>
        <rFont val="Times New Roman"/>
        <family val="1"/>
        <charset val="204"/>
      </rPr>
      <t>В рамках мер по нейтрализации/минимизации отклонения по контрольному событию, оказывающего существенное воздействие на реализацию госпрограммы, указываются мероприятия, направленные на нейтрализацию/снижение негативных последствий возникшего отклонения.</t>
    </r>
  </si>
  <si>
    <t>в процессе реализации</t>
  </si>
  <si>
    <t xml:space="preserve">Утвержден отчет
об исполнении Министерством финансов Российской Федерации в 2016 году
судебных актов по искам к Российской Федерации 
</t>
  </si>
  <si>
    <t>Предложения по основным направлениям налоговой политики на 2018 год и на плановый период 2019 и 2020 годов подготовлены и направлены в рабочем порядке в Департамент бюджетной политики и стратегического планирования для включения в Основные направления бюджетной, налоговой и таможенной политики на 2018 год и на плановый период 2019 и 2020 годов</t>
  </si>
  <si>
    <t>27.01.2017 Российская Федерация присоединилась к многостороннему Соглашению компетентных органов об автоматическом обмене страновыми отчетами</t>
  </si>
  <si>
    <t>реализация не завершена</t>
  </si>
  <si>
    <t xml:space="preserve">    Проведен анализ результатов досудебного урегулирования налоговых споров за 2016 год. За 2016 год налоговыми органами  рассмотрено 35 230 жалоб налогоплательщиков, что на 6,4 % меньше, чем за 2015 год (37 653 жалоб). 34,0 % жалоб по результатам их рассмотрения за 2016 год были удовлетворены, что на прежнем уровне в сравнении с 2015 годом (33,9%).
    Процент сумм удовлетворенных требований налогоплательщиков по отношению к оспариваемым налогоплательщиками суммам по жалобам за 2016 год составил 4,9 %, что на 4,4 процентного пункта меньше, чем в прошлом году (9,3 %). За 2016 год по данным отчета № 3-НС судами 1 инстанции вынесено 10 726 решений по заявлениям (искам) налогоплательщиков, предъявленным к налоговым органам, что на 7,2 % меньше, чем за 2015 год (11 554 решений). Таких результатов удалось добиться за счет повышения качества налогового администрирования налогоплательщиков, своевременных мер, предпринимаемых налоговыми органами для предотвращения налоговых споров, исключения внутриведомственных ошибок и выработки налоговыми органами единой правоприменительной позиции при рассмотрении жалоб налогоплательщиков. В целях повышения качества обслуживания налогоплательщиков Федеральной налоговой службой на сайте ФНС России создан интернет-сервис «Решения по жалобам», позволяющий оперативно в режиме онлайн получить информацию о решениях, вынесенных налоговыми органами по результатам рассмотрения споров, а также краткую информацию с описанием правовой позиции налогового органа. Так, за 2016 год на указанном интернет-сервисе зарегистрировано 308 094 обращения, что более чем в 3 раза превышает показатель прошлого года (95 811 обращений).</t>
  </si>
  <si>
    <t xml:space="preserve">   С 13.02.3017 в налоговых органах проводилась информационная кампания по переходу полномочий по администрированию страховых взносов налоговым органам. 
    В рамках осуществления налоговыми органами полномочий по администрированию страховых взносов проведена Всероссийская акция «Дни открытых дверей». Проведена информационно-разъяснительная работа по информированию плательщиков страховых взносов о налоговом законодательстве, порядке исчисления и сроках уплаты страховых взносов, а также по вопросам, возникающим у плательщиков при подготовке и представлении расчетов по страховым взносам. 
   В управления ФНС России по субъектам Российской Федерации письмом от 13 марта 2017 года № БС-4-11/4371@ направлены  контрольные соотношения показателей формы расчета по страховым взносам, утвержденной приказом ФНС России от 10.10.2016 № ММВ-7-11/551@ «Об утверждении формы расчета по страховым взносам, порядка ее заполнения, а также формата представления расчета по страховым взносам в электронной форме». </t>
  </si>
  <si>
    <t xml:space="preserve"> Согласно статистике Интернет-сайт ФНС России за январь – май 2017 года посетило более 61 млн. человек. 
 По состоянию на 01.06.2017 года на официальном сайте ФНС России реализовано и функционируют 49 интерактивных сервисов.   В числе наиболее востребованных следующие сервисы: «Риски  бизнеса: проверь себя и контрагента» (за январь – май 2017 года более 170 млн. обращений к группе сервисов), «Онлайн запись на прием в инспекцию» (более 742 тыс. заявок на прием в инспекции), «Узнай ИНН» (позволяет узнать свой ИНН, а также узнать ИНН другого физического лица – 62,7 млн. обращений), «Справочная информация о ставках и льготах по имущественным налогам» (2 млн. обращений), «Создай свой бизнес» (1,8 млн. обращений), «Единый реестр малого и среднего предпринимательства» (более 6,6 млн. обращений).
    Наиболее социально значимыми и многофункциональными из электронных сервисов ФНС России являются «Личные кабинеты» для физических лиц – зарегистрированы более 25,2 млн. человек (за январь – май 2017 года подключились 926,3 тысячи налогоплательщиков), юридических лиц – более 367,2 тысяч (за январь – май 2017 года к ЛК ЮЛ подключились 134,2 тысячи налогоплательщиков) и индивидуальных предпринимателей (за январь – май 2017 года к ЛК ИП подключились 190,7 тысячи налогоплательщиков).
    В январе 2017 запущены новые сервисы: «НДС-офис иностранной организации» и «Личный кабинет налогоплательщика иностранной организации» - для иностранных компаний, оказывающих электронные услуги или реализующих контент в интернете российским пользователям. По состоянию на 01.06.2017 всего поставлено на учет и получило доступ к Личному кабинету иностранной организации 113 налогоплательщиков.
    Для помощи пользователям в навигации на сайте, а также пользования различными сервисами, ведется разработка серии обучающих видеороликов по сервисам сайта в стиле скрайбинга – простое изложение сложной информации. ФНС России разработано 42 информационных ролика, в том числе 6 роликов разработано за 5 месяцев 2017 года.</t>
  </si>
  <si>
    <t>В 2017 году проведено социологическое исследование по оценке качества работы налоговых органов за 2016 год, интегральный индекс удовлетворенности качеством обслуживания налогоплательщиков составил 83,9 %, что говорит о повышении качества работы налоговых органов. При расчете указанного показателя учитывалась общая удовлетворенность качеством обслуживания, удовлетворенность компетентностью сотрудников налоговых инспекций, профессионализмом, качеством информирования налогоплательщиков, эффективностью обслуживания, выполнением требований стандарта обслуживания налогоплательщиков, удобством оборудования операционного зала.</t>
  </si>
  <si>
    <r>
      <rPr>
        <b/>
        <i/>
        <sz val="10"/>
        <rFont val="Times New Roman"/>
        <family val="1"/>
        <charset val="204"/>
      </rPr>
      <t xml:space="preserve">       Обеспечение государственной регистрации юридических лиц и индивидуальных предпринимателей, учета организаций и физических лиц.
</t>
    </r>
    <r>
      <rPr>
        <sz val="10"/>
        <rFont val="Times New Roman"/>
        <family val="1"/>
        <charset val="204"/>
      </rPr>
      <t xml:space="preserve">    По состоянию на 01.06.2017 в ЕГРЮЛ внесены сведения о создании более 184 тыс. юридических лиц, о прекращении деятельности - более 243 тыс. юридических лиц. По состоянию на 01.06.2017 в ЕГРИП внесены сведения о государственной регистрации в качестве индивидуального предпринимателя более 322 тыс. физических лиц, о прекращении деятельности - более 246 тыс. индивидуальных предпринимателей. При этом с использованием сервиса «Подача электронных документов на государственную регистрацию» по состоянию на 01.06.2017 в регистрирующие органы направлено более 408 тыс. пакетов электронных документов.
       </t>
    </r>
    <r>
      <rPr>
        <b/>
        <i/>
        <sz val="10"/>
        <rFont val="Times New Roman"/>
        <family val="1"/>
        <charset val="204"/>
      </rPr>
      <t xml:space="preserve">Обеспечение разрешительно-лицензионной деятельности
    </t>
    </r>
    <r>
      <rPr>
        <sz val="10"/>
        <rFont val="Times New Roman"/>
        <family val="1"/>
        <charset val="204"/>
      </rPr>
      <t>В рамках лицензионной и разрешительной деятельности ФНС России в 1 квартале 2017 года рассмотрены:
    - 3 заявления о предоставлении лицензии на осуществление деятельности по организации и проведению азартных игр в букмекерских конторах и тотализаторах, по 3 из которых приняты решения об отказе в предоставлении лицензии;
    - 28 заявлений о переоформлении лицензии на осуществление деятельности по организации и проведению азартных игр в букмекерских конторах и тотализаторах, в том числе по внесению новых адресов в лицензию; по 13 заявлениям приняты решения об отказе в переоформлении лицензии;
    - 1 заявление о переоформлении лицензии на осуществление деятельности по производству и реализации защищенной от подделок полиграфической продукции, по которому принято решение о переоформлении лицензии.
    ФНС России за 1 квартал 2017 года осуществлялись функции государственного контроля за деятельностью лицензиатов. В целях исполнения указанной функции было проведено:
    - 23 внеплановых проверок лицензиатов, осуществляющих деятельность по организации и проведению азартных игр в букмекерских конторах и тотализаторах, проведенных в связи с рассмотрением заявлений о переоформлении лицензий;
    - 1 плановая проверка лицензиата, осуществляющего деятельность по производству и реализации защищенной от подделок полиграфической продукции.</t>
    </r>
  </si>
  <si>
    <t>Фактическое значение показателя "Предельный срок осуществления регистрации общества с ограниченной ответственностью территориальными органами ФНС России" составляет 3 рабочих дня.</t>
  </si>
  <si>
    <t xml:space="preserve"> 21.04.2017 проведен семинар-совещание с работникам территориальных органов ФНС России, в должностные обязанности которых входят вопросы обеспечения безопасности, профилактики коррупционных и иных правонарушений в налоговых органах России.  </t>
  </si>
  <si>
    <t xml:space="preserve">Проект федерального закона «О внесении изменений в Бюджетный кодекс Российской Федерации в части использования нефтегазовых доходов федерального бюджета и признании утратившими силу отдельных положений законодательных актов Российской Федерации» внесен в Правительство Российской Федерации в установленном порядке письмом Минфина России от 12 мая 2017 года № 01-02-01/15-28896. </t>
  </si>
  <si>
    <t xml:space="preserve">в процессе реализации </t>
  </si>
  <si>
    <t>Приказ Минфина России от 06.02.2017 № 93 "Об отпуске драгоценных камней и драгоценных металлов из Госфонда России в 2017 году"</t>
  </si>
  <si>
    <t>Распоряжение Правительства Российской Федерации от 04.03.2017 № 400-р</t>
  </si>
  <si>
    <t>Распоряжение Правительства Российской Федерации от 28.01.2017 № 120-р</t>
  </si>
  <si>
    <t xml:space="preserve">    Проект графика подготовки и рассмотрения в 2017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2018 год и плановый период 2019 и 2020 годов, внесен в Правительство Российской Федерации письмом от 07.03.2017 № 01-02-01/16-13004. 
    Письмом от 21.03.2017 № 01-02-01/02-16156 в Правительство Российской Федерации направлен проект Графика, доработанный с учетом положений Федерального закона от 28.03.2017 № 48-ФЗ "О внесении изменений в Бюджетный кодекс Российской Федерации".
    Письмом от 30.03.2017 в Правительство Российской Федерации направлен проект Графика, доработанный в соответствии с пунктом 2 протокола заседания Президиума Совета при Президенте Российской Федерации по стратегическому развитию и приоритетным проектам от 22 марта 2017 г. № 3.
    Поручением Правительства Российской Федерации от 17.04.2017 № ИШ-П13-2351 График доведен до всех ФОИВ.</t>
  </si>
  <si>
    <t xml:space="preserve">   Причиной отклонения срока реализации контрольного события является отсутствие согласования проекта Графика Минэкономразвития России.    
   Подготовленный Минфином России проект Графика направлен на согласование в Минэкономразвития России, Минздрав России, Минтруд России и Коллегию Военно-промышленной комиссии Российской Федерации 16 января текущего года. 
   Письмом от 31.01.2017 № 01-02-01/16-4704 Минфин России проинформировал Правительство Российской Федерации о состоянии формирования проекта Графика и об отсутствии на эту дату замечаний и предложений Минэкономразвития России.
    На дату внесения проекта Графика в Правительство Российской Федерации (7 марта) замечания и предложения Минэкономразвития России не представлены. </t>
  </si>
  <si>
    <t>Иллюстрированное издание "Исполнение федерального бюджета и бюджетов  бюджетной системы Российской Федерации за 2016 год" (предварительные итоги) подготовлено к расширенному заседанию коллегии Министерства финансов Российской Федерации и размещено на сайте в апреле 2017 года https://www.minfin.ru/ru/document/?id_4=118204.</t>
  </si>
  <si>
    <t xml:space="preserve">* Кассовое исполнение по указанным кодам бюджетной классификации расходов федерального бюджета не осуществляется, поскольку  бюджетные ассигнования в процессе исполнения федерального бюджета перераспределяются по другим кодам бюджетной классификации в соответствии с их целевым назначением путем внесения изменений в сводную бюджетную роспись </t>
  </si>
  <si>
    <t xml:space="preserve">Издан приказ ФНС России 18.01.2017 № ММВ-8-18/3ДСП@ «Об утверждении Порядка разграничения полномочий уполномоченного органа по представлению интересов Российской Федерации как кредитора в деле о банкротстве и в процедурах, применяемых в деле о банкротстве, между центральным аппаратом ФНС России и территориальными органами ФНС России»
</t>
  </si>
  <si>
    <r>
      <t xml:space="preserve">   В 1 квартале 2017 года* количество рассмотренных жалоб, связанных с оспариванием мероприятий налогового контроля, в частности, выездных налоговых проверок, снизилось на 9,4 % за счет эффективного разрешения споров в досудебном порядке по отношению к 2015 году. Кроме того, за 1 квартал 2017 года на 7,7% снизилось количество споров, связанных с обжалованием действий (бездействия) должностных лиц налоговых органов, а также иных актов налоговых органов ненормативного характера по отношению к прошлому году.
   В 1 квартале 2017 года по данным отчета № 3-НС количество вынесенных судами 1 инстанции решений по заявлениям (искам) налогоплательщиков, предъявленным к налоговым органам, уменьшилось на 8,4 %, в том числе по спорам, прошедшим досудебное урегулирование, снизилось на 8,7 % по сравнению с аналогичным периодом 2016 года.
    Целевой показатель 5.8 "Соотношение числа жалоб по налоговым спорам, рассмотренных в досудебном порядке (вышестоящими налоговыми органами), и числа заявлений по налоговым спорам, предъявленных к налоговым органам и рассмотренных судами" составил 346,4 %.
</t>
    </r>
    <r>
      <rPr>
        <i/>
        <sz val="12"/>
        <rFont val="Times New Roman"/>
        <family val="1"/>
        <charset val="204"/>
      </rPr>
      <t xml:space="preserve"> </t>
    </r>
    <r>
      <rPr>
        <sz val="10"/>
        <rFont val="Times New Roman"/>
        <family val="1"/>
        <charset val="204"/>
      </rPr>
      <t xml:space="preserve">  [ * В соответствии с приказом ФНС России от 05.12.2016 №ММВ-7-1/667@ информация по форме №3-НС "Сведения о результатах работы по урегулированию споров в досудебном порядке" представляется территориальными органами ФНС России ежеквартально 20 числа месяца, следующего за отчетным периодом.]</t>
    </r>
  </si>
  <si>
    <t>В целях реализации информационно-просветительской политики по работе с налогоплательщиками, повышения уровня информирования населения о декларационной кампании по налогу на доходы физических лиц в налоговых органах на всей территории Российской Федерации 14-15 апреля 2017 года проведены Дни открытых дверей.</t>
  </si>
  <si>
    <t xml:space="preserve">    ФНС России в соответствии с требованиями ст.5 Федерального закона от 27.07.2010 
№ 210-ФЗ проводит работу с целью обеспечения прав заявителей на получение государственных и муниципальных услуг в МФЦ. В настоящее время заключены соглашения с уполномоченными МФЦ во всех субъектах Российской Федерации. Внедряется единый корпоративный стиль Федеральной налоговой службы, который предусматривает не только  единый стандартный дизайн интерьеров инспекций, но прежде всего, оптимизацию «логистики» приема налогоплательщиков и единые протоколы общения с гражданами. В соответствии с информационным ресурсом «Онлайн-запись на прием в инспекцию», средний показатель внедрения фирменного стиля ФНС России в территориальных налоговых органах по субъектам Российской Федерации за январь-май 2017 году составил 95%.
     В целях совершенствования работы единого Контакт-центра ФНС России заместителем руководителя ФНС России А.Л. Оверчуком утвержден План развития Единого Контакт-центра ФНС России на 2017 год. Согласно статистическим данным, за январь-май 2017 года в ЕКЦ поступило более 2.9 млн звонков. В соответствии с указанным Планом в ЕКЦ был внедрен механизм оценки качества предоставления услуги по бесплатному информированию, предоставляемой налогоплательщиками ЕКЦ посредством переработанного (актуализированного и переозвученного) IVR (Interactive Voice Response – Интерактивное голосовое меню, автоинформатор). Сайт ФНС России (www.nalog.ru) в январе-мае 2017 году посетило более 61 млн. человек, на постоянной основе проводится мониторинг качества обслуживания налогоплательщиков посредством интернет – сервиса «Анкетирование». Актуализирован информационный ресурс «Информационные стенды», разработанный в целях повышения налоговой информированности субъектов предпринимательской деятельности и граждан, а также реализации единых требований по наполнению и актуализации информации на стендах и в компьютерах общего доступа (в том числе для регистрирующих органов).</t>
  </si>
  <si>
    <t>Доклад с предложениями по оптимизации бюджетных ассигнований, необходимых для исполнения в 2018-2020 годах действующих расходных обязательств, представлен в Правительственную комиссию по вопросам оптимизации и повышения эффективности бюджетных расходов письмом Минфина России от 31.05.2017 № 15-07-03/33777</t>
  </si>
  <si>
    <t xml:space="preserve">
Письмом Минфина России от 19.05.2017 № 01-02-01/09-31089 в Правительство Российской Федерации внесен  проект федерального закона "О внесении изменений в Бюджетный кодекс Российской Федерации в целях совершенствования формата и структуры федерального бюджета"  </t>
  </si>
  <si>
    <t>Утвержден отчет Правового департамента об итогах систематизации и анализа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 за 2016 год</t>
  </si>
  <si>
    <t>Принят Федеральный закон № 92-ФЗ от 01.05.2017«О внесении изменений в отдельные законодательные акты Российской Федерации»</t>
  </si>
  <si>
    <t>Принят Федеральный закон № 84-ФЗ от 01.05.2017 «О внесении изменений в отдельные законодательные акты Российской Федерации»</t>
  </si>
  <si>
    <t xml:space="preserve">16.09.2016-29.09.2016 - проведено публичное обсуждение уведомления о подготовке проекта постановления Правительства Российской Федерации на официальном сайте regulation.gov.ru в информационно-телекоммуникационной сети «Интернет». 
19.12.2016-20.01.2017 – проведено публичное обсуждение, независимая антикоррупционная экспертиза текста проекта постановления Правительства Российской Федерации на официальном сайте regulation.gov.ru в информационно-телекоммуникационной сети «Интернет». 
20.12.2016 – направлен на согласование в заинтересованные федеральные органы исполнительной власти, Банк России, Всероссийский союз страховщиков. 
15.03.2017 – направлен в Минэкономразвития России для подготовки заключения об оценке регулирующего воздействия. 
24.03.2017 – получено положительное заключение Минэкономразвития России об оценке регулирующего воздействия. 
14.04.2017 – направлен в Минюст России на правовую и антикоррупционную экспертизу.
22.05.2017 – внесен в Правительство Российской Федерации.
</t>
  </si>
  <si>
    <t>Приказ Минфина России от 07.02.2017 № 96 "Об отпуске из Госфонда России  в 2017 году ценностей для переработки, включая аффинаж, в аффинажных организациях"</t>
  </si>
  <si>
    <t>Проект решения (проект распоряжения Правительства Российской Федерации) внесен в Правительство Российской Федерации письмом от 22.02.2017 № 01-02-01/05-10366. Принято распоряжение Правительства Российской Федерации от 15.03.2017 № 461-р</t>
  </si>
  <si>
    <t>Приказ Минфина России от 16.05.2017 № 75н "О признании утратившими силу приказа Министерства финансов Российской Федерации от 7 сентября 2005 г. № 113н "Об установлении критериев для ценных бумаг, в которые могут размещаться и (или) инвестироваться временно свободные денежные средства фонда обязательного страхования вкладов" и приказа о внесении в него изменений" направлен на государственную регистрацию в Минюст России письмом от 25.05.2017 № 05-01-11/3209.</t>
  </si>
  <si>
    <t>Приказ Минфина России от 16.05.2017 № 75н "О признании утратившими силу приказа Министерства финансов Российской Федерации от 7 сентября 2005 г. № 113н "Об установлении критериев для ценных бумаг, в которые могут размещаться и (или) инвестироваться временно свободные денежные средства фонда обязательного страхования вкладов" и приказа о внесении в него изменений" направлен на государственную регистрацию в Минюст России письмом от 25.05.2017 № 05-01-11/32092.</t>
  </si>
  <si>
    <t>Проект поправок Правительства Российской Федерации к проекту федерального закона № 1120209-6 «О внесении изменений в отдельные законодательные акты Российской Федерации» (в части повышения защиты интересов государства при размещении стратегическими федеральными унитарными предприятиями и иными структурами средств в кредитных организациях)  внесен в Правительство Российской Федерации (письмо Минфина России № 01-02-01/05-26032).</t>
  </si>
  <si>
    <t>Проект распоряжения Правительства Российской Федерации внесен в Правительство Российской Федерации (письмо Минфина России № 01-02-01/05-26024)</t>
  </si>
  <si>
    <t>Проект распоряжения Правительства Российской Федерации внесен в Правительство Российской Федерации (письмо Минфина России № 01-02-01/05-26021). Принято распоряжение Правительства Российской Федерации от 18.05.2017 № 944-р</t>
  </si>
  <si>
    <t>Законопроект внесен в Правительство Российской Федерации письмом Минфина России от 10.03.2017 № 01-02-01/03-13662</t>
  </si>
  <si>
    <t xml:space="preserve">07.06.2017 проект поправок к проекту федерального закона № 1037957-6 «О внесении изменений в Налоговый кодекс Российской Федерации» внесен в Правительство Российской Федерации   </t>
  </si>
  <si>
    <t>Проект поправок Правительства Российской Федерации к проекту федерального закона № 1120209-6 «О внесении изменений в отдельные законодательные акты Российской Федерации» (в части повышения защиты интересов государства при размещении стратегическими федеральными унитарными предприятиями и иными структурами средств в кредитных организациях)  внесен в Правительство Российской Федерации (письмо Минфина России от 28.04.2017 № 01-02-01/05-26032).</t>
  </si>
  <si>
    <t>Проект распоряжения Правительства Российской Федерации внесен в Правительство Российской Федерации (письмо Минфина России от 28.04.2017 № 01-02-01/05-26024)</t>
  </si>
  <si>
    <t>Проект федерального закона «О внесении изменений в Федеральный закон «О банке развития» (далее – Проект закона) был внесен Минэкономразвития России в Правительство Российской Федерации письмом от 12 апреля 2017 г. №9885-МО/Д22и в соответствии с поручением Правительства Российской Федерации от 28 декабря 2015 г. №ИШ-П13-8934. Минфин России направил замечания по Проекту закона в Минэкономразвития России письмом от 29 марта 2017 г. №20-05-05/18373.</t>
  </si>
  <si>
    <t>Отмечается, что 24 марта 2017 г. состоялось совещание у заместителя директора Департамента экономики и финансов Правительства Российской Федерации А.А. Григорова, на котором были даны дополнительные поручения и установлены новые сроки внесения Проекта закона в Правительство Российской Федерации. Влияние отклонения срока наступления контрольного события минимальное.</t>
  </si>
  <si>
    <t>Правила предоставления из федерального бюджета субсидий в виде имущественных взносов во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 были утверждены Постановлением Правительства Российской Федерации от 30 марта 2017 г. № 361.</t>
  </si>
  <si>
    <t>Внесен в Правительство Российской Федерации письмом Минфина России от 24.01.2017 № 01-02-01/22-3062
Распоряжение Правительства Российской Федерации от 04.03.2017 № 400-р</t>
  </si>
  <si>
    <t xml:space="preserve">Проект постановления направлен письмом Минфина № 01-02-01/20-11296 от 28.02.2017 </t>
  </si>
  <si>
    <t>Издан приказ Министерства финансов Российской Федерации от 31.01.2017 № 17н "Об утверждении отчета об итогах эмиссии государственных ценных бумаг в 2016 году".</t>
  </si>
  <si>
    <t>В Федеральном законе от 19.12.2016 № 415-ФЗ 
"О федеральном бюджете на 2017 год и на плановый период 2018 и 2019 годов" нормы, предусматривающие необходимость разработки правил (порядка и условий) урегулирования задолженности по денежным обязательствам перед федеральным бюджетом (Российской Федерацией), отсутствуют. Таким образом, реализация указанного мероприятия в 2017 году не требуется.</t>
  </si>
  <si>
    <t>реализация не требуется</t>
  </si>
  <si>
    <t>В 2017 году продолжено оказание государственной гарантийной поддержки.</t>
  </si>
  <si>
    <t>Уточняются подходы к планированию объемов бюджетных ассигнований на исполнение государственных гарантий Российской Федерации.</t>
  </si>
  <si>
    <t>В 2017 году в полном объеме была осуществлена оплата вознаграждения информационному и юридическому консультантам за 2016 год.</t>
  </si>
  <si>
    <t xml:space="preserve">Обеспечено финансирование мероприятий по представлению интересов Российской Федерации в иностранных и международных судах. </t>
  </si>
  <si>
    <t>Утвержден приказ Федерального казначейства «О внесении изменений в приказ Федерального казначейства от 18 июня 2012 г. № 238 «Об организации работы территориальных органов Федерального казначейства по осуществлению полномочий получателя средств федерального бюджета по перечислению в бюджеты субъектов Российской Федерации из федерального бюджета субсидий, субвенций и иных межбюджетных трансфертов, имеющих целевое назначение» в части осуществления территориальными органами Федерального казначейства полномочий в 2017 году (приказ Федерального казначейства от 22 марта 2017 г. № 55).</t>
  </si>
  <si>
    <t>Мониторинг хода заключения соглашений об информационном взаимодействии управлений Федерального казначейства по субъектам Российской Федерации (субъектам Российской Федерации, находящимся в границах федерального округа) и контрольно-счетных органов субъектов Российской Федерации (муниципальных образований) по итогам 2016 года осуществлен.
По результатам проведенного мониторинга хода заключения соглашений с контрольно-счетными органами (далее – КСО) субъектов Российской Федерации установлено, что соглашения с КСО субъектов Российской Федерации заключены всеми УФК. Общее количество заключенных соглашений составляет 85 (в УФК по Архангельской области и Ненецкому автономному округу заключено 2 соглашения с КСО субъектов Российской Федерации).
По результатам проведенного мониторинга хода заключения соглашений с КСО муниципальных образований установлено, что УФК по состоянию 
на 31.12.2016 заключены соглашения с 1167 КСО муниципальных образований, обладающих статусом юридического лица, что составляет 97,7 % от общего числа таких КСО, образованных по состоянию на 01.01.2016.</t>
  </si>
  <si>
    <t>12.04.2017</t>
  </si>
  <si>
    <t>Разработан и принят приказ Федерального казначейства от 16.03.2017 № 8н "Об утверждении формы уведомления о неисполнении решения о взыскании налога, сбора, страховых взносов, пени, штрафа, процентов за счет денежных средств, отраженных на лицевых счетах налогоплательщика (плательщика сбора, плательщика страховых взносов, налогового агента). Зарегистрирован в Минюсте России 12.04.2017 № 46350.</t>
  </si>
  <si>
    <t>Подготовлен, согласован и одобрен Коллегией Федерального казначейства итоговый доклад о результатах деятельности Федерального казначейства за 2016 год и основных направлениях деятельности на среднесрочную перспективу (одобрен протоколом расширенного заседания Коллегии Федерального казначейства от 14 марта 2017 г. № 1).</t>
  </si>
  <si>
    <t>Разработаны и согласованы с Минфином России 84 программы проверки в рамках исполнения Плана контрольных мероприятий Федерального казначейства в финансово-бюджетной сфере.</t>
  </si>
  <si>
    <t>Доклад об осуществлении Федеральным казначейством внешнего контроля качества работы аудиторских организаций направлен письмом Федерального казначейства от 1 марта 2017 г. №19-00-06/14 в Совет по аудиторской деятельности при Министерстве финансов Российской Федерации. Информация об исполнении государственной функции по внешнему контролю качества работы аудиторских организаций, определенных Федеральным законом "Об аудиторской деятельности", включена в Итоговый доклад 
о результатах деятельности Федерального казначейства за 2016 год.
Созданы Рабочие группы по доработке классификатора нарушений и недостатков, выявленных в ходе внешнего контроля качества работы аудиторских организаций, аудиторов, по обобщению правоприменительной практики и осуществлению методической работы 
в рамках исполнения аудиторскими организациями требований Федерального закона от 7 августа 2001 г. № 115-ФЗ 
«О противодействии легализации (отмыванию) доходов, полученных преступным путем, и финансированию терроризма», для обобщения правоприменительной практики и осуществления методологической работы в рамках оказания аудиторских услуг, пользователем которых является Федеральное агентство по управлению государственным имуществом.</t>
  </si>
  <si>
    <t>Инаугурационное заседание Руководящего комитета в рамках Механизма проектного сотрудничества Организации черноморского экономического сотрудничества состоялось 19 апреля 2017 г.</t>
  </si>
  <si>
    <t>не реализовано в срок</t>
  </si>
  <si>
    <t>В настоящее время осуществляется разработка законопроекта и его подготовка к направлению на межведомственное согласование. 
На официальном сайте regulation.gov.ru в информационно-телекоммуникационной сети «Интернет» в период с 20 декабря 2016 г. по 9 января 2017 г. размещено уведомление о подготовке законопроекта.</t>
  </si>
  <si>
    <t>В целях определения ключевых подходов к формированию и ведению федерального ресурса о населении, этапов его создания разработан проект распоряжения Правительства Российской Федерации, утверждающего Концепцию формирования и ведения единого федерального информационного ресурса, содержащего сведения о населении Российской Федерации, а также план мероприятий («дорожную карту») по формированию и ведению единого федерального информационного ресурса, содержащего сведения о населении Российской Федерации, в том числе сведения о регистрации актов гражданского состояния (далее – проект распоряжения).
Проект распоряжения письмом Министерства финансов Российской Федерации от 3 марта 2017 г. № 01-02-01/21-12201 повторно (в третий раз) направлен на рассмотрение в Правительство Российской Федерации.
Учитывая изложенное, законопроект будет внесен Министерством финансов Российской Федерации на рассмотрение в Правительство Российской Федерации в установленном порядке после утверждения проекта распоряжения, а также прохождения соответствующих процедур межведомственного согласования и оценки регулирующего воздействия.
Согласно пункту 60 (1) Регламента Правительства Российской Федерации, утвержденного постановлением Правительства Российской Федерации от 1 июня 2004 г. № 260, законопроект подлежит оценке регулирующего воздействия.</t>
  </si>
  <si>
    <t>В Федеральном законе от 19.12.2016 № 415-ФЗ 
"О федеральном бюджете на 2017 год и на плановый период 2018 и 2019 годов" нормы, предусматривающие необходимость разработки правил (порядка и условий) урегулирования задолженности по денежным обязательствам перед федеральным бюджетом (Российской Федерацией), отсутствуют. Таким образом, реализация  контрольного события в 2017 году не требуется.</t>
  </si>
  <si>
    <t>Принимая во внимание текущую конъюнктуру цен на драгоценные металлы и динамику курса доллара по отношению к российскому рублю, а также в целях максимального рационального использования бюджетных средств Минфин России прорабатывал вопрос о целесообразности закупки драгоценных металлов и драгоценных камней в 2017 году</t>
  </si>
  <si>
    <t>Проект постановления Правительства Российской Федерации о материальном стимулировании федеральных государственных гражданских служащих внесен письмом Минфина России от 01.02.2017 № 4-60/4С в Правительство Российской Федерации, принято постановление Правительства Российской Федерации от 23.02.2017 № 228-7</t>
  </si>
  <si>
    <t>Направлена в Счетную палату Российской Федерации информация о ходе подготовки актов Правительства Российской Федерации, необходимых для реализации Федерального закона "О федеральном бюджете на 2017 год и на плановый период 2018 и 2019 годов" письмом от 05.05.2017 № 01-02-01/09-27954</t>
  </si>
  <si>
    <t xml:space="preserve">1. Разработаны и направлены ТОФК централизованные задания в рамках исполнения Плана контрольных мероприятий Федерального казначейства в финансово-бюджетной сфере в период с 01.01.2017 по 01.05.2017 42 шт, в 2016 году - 1 шт. 
2. По 1 централизованному заданию направлено поручение о проведении обследования. </t>
  </si>
  <si>
    <t xml:space="preserve">    За 5 месяцев 2017 года разработаны: 3 приказа ФНС России об утверждении форм и форматов представления налоговых деклараций по имущественным налогам и 2 приказа по вопросам методологического характера. 
     В территориальные органы ФНС России направлены 41 письмо информационно-разъяснительного характера по вопросам методологии налогообложения имущественных налогов и 31 письмо - по вопросам правильности исчисления и уплаты налога на доходы физических лиц и страховых взносов.
    На сайте ФНС России в разделе «Письма Федеральной налоговой службы, направленные в адрес территориальных налоговых органов» за  январь-май 2017 года в общей сложности размещено 46 писем, содержащих согласованную с Минфином России правовую позицию ФНС России.
    В соответствии с приказом ФНС России от 06.02.2017 № ММВ-6-11/3@ проведено совещание-семинар на тему: «Вопросы администрирования налога на доходы физических лиц и страховых взносов» с федеральными государственными гражданскими служащими центрального аппарата и территориальных органов ФНС России на базе ФБЛПУ «ЛРЦ «Подмосковье» ФНС России», на котором в частности, рассмотрены вопросы повышения качества аналитической работы и качественного камерального налогового контроля отчетности по налогу на доходы физических лиц и страховым взносам, вопросам построения эффективной системы их администрирования. </t>
  </si>
  <si>
    <t>За январь-май 2017 года проведено 20 служебных проверок.  На постоянной основе проводится мониторинг работы комиссий  по соблюдению требований к служебному поведению и урегулированию конфликта интересов в ФНС, а также работа по обеспечению соблюдения достоверности и полноты сведений, представляемых федеральными государственными служащими и соблюдения ими требований к служебному поведению. За 5 месяцев 2017 года проведено, в том числе территориальными органами, 1452 заседаний комиссии. Письмом ФНС России от 13.04.2017 №  4-4-10/0016@ в подведомственные организации направлена памятка  об ограничениях, запретах и обязанностях работников организаций, находящихся в ведении Федеральной налоговой службы, установленных в целях противодействия коррупции. За отчетный период 462 служащих прошли обучение в форме повышения квалификации по антикоррупционной тематике. Внедрение и использование электронных сервисов, обеспечивающих возможность взаимодействия с гражданами с использованием компьютерных технологий, позволяет минимизировать коррупционные риски.</t>
  </si>
  <si>
    <t xml:space="preserve">Законопроект внесен в Правительство Российской Федерации письмом от 09.02.2017 № 01-02-01/05-7212. </t>
  </si>
  <si>
    <t>Законопроект внесен в Правительство Российской Федерации письмом от 09.06.2017 № 01-02-01/05-36055.</t>
  </si>
  <si>
    <t>Законопроект внесен в Правительство Российской Федерации письмом от 15.02.2017 № 01-02-01/05-8523.</t>
  </si>
  <si>
    <t xml:space="preserve">03.04.2017 проект федерального закона «О внесении изменений в Федеральный закон «О рынке ценных бумаг» внесен в Правительство Российской Федерации </t>
  </si>
  <si>
    <t xml:space="preserve">Работа по законопроекту ведется в рамках законопроекта №61749-7, разработанного Комитетом Государственной Думы по финансовому рынку. 15.02.2017 - проект официального отзыва внесен в Правительство Российской Федерации письмом от 15.02.2017 № 01-02-01/05-8538. Правительство Российской Федерации внесло официальный отзыв в Государственную Думу письмом от 07.03.2017 № 1498п-П13. 05.04.2017 - проект поправок по законопроекту внесен в Правительство Российской Федерации письмом от 05.04.2017 № 01-02-01/05-20212. 25.04.2017 – Правительство Российской Федерации внесло поправки в Государственную Думу Федерального Собрания Российской Федерации (письмо от 25.04.2017 № 2776п-П13). 07.06.2017 – законопроект принят Государственной Думой Федерального Собрания Российской Федерации во втором чтении. </t>
  </si>
  <si>
    <t>Доклад о результатах анализа исполнения бюджетных полномочий органов государственного (муниципального) контроля, являющихся органами (должностными лицами) исполнительной власти субъектов Российской Федерации (местных администраций), за 2016 год направлен в Минфин России письмом от 14 апреля 2017 г. № 07-04-04/06-515.</t>
  </si>
  <si>
    <t>Утвержден План информатизации на 2017 год и плановый период 2018-2019 годов Приказом Росалкогольрегулирования  от 28.02.2017 № Пр-48</t>
  </si>
  <si>
    <t>Проект постановления Правительства Российской Федерации "Об утверждении порядка учета и декларирования объема производства, поставки и (или) использования для собственных нужд фармацевтической субстанции спирта этилового (этанола) и внесении изменений в отдельные акты Российской Федерации" согласован Федеральной службой по регулированию алкогольного рынка и направлен письмом в Минфин России от 23.03.2017 №5367/07-01.</t>
  </si>
  <si>
    <t>Внесены изменения в сводную бюджетную роспись на 2017 год и плановый период 2018 и 2019 годов в соответствии с п. 8 (а) постановления Правительства Российской Федерации от 30.12.2016 № 1551</t>
  </si>
  <si>
    <t>Отчетность представлена письмом от 17.02.2017 №40-03-1-04/233</t>
  </si>
  <si>
    <t xml:space="preserve">в процеесссе реализации </t>
  </si>
  <si>
    <t>Сводная бюджетная отчетность об исполнении федерального бюджета за 2016 год представлена Гохраном в Минфин России в установленном порядке письмом от 10.02.2017 №32-65-201-762/323</t>
  </si>
  <si>
    <t>1. Пополнение доходов федерального бюджета в соответствии с законом о федеральном бюджете на очередной финансовый год и плановый период
2. Обеспечение деятельности Гохрана России 
3. Формирование Гохраном России оптимальной структуры и объемов продаж алмазного сырья для внутреннего рынка.</t>
  </si>
  <si>
    <t xml:space="preserve">    По состоянию на 01.05.2017 общее количество должников, находящихся в процедурах банкротства, составило 55 247, из них количество организаций и индивидуальных предпринимателей – 33 044, граждан –  22 203.
    Задолженность по обязательным платежам и денежным обязательствам перед Российской Федерацией, включенная в реестр требований кредиторов, по состоянию на 01.05.2017 составила 1 363,8 млрд руб., в том числе на задолженность по платежам, администрируемым Федеральной налоговой службой, приходится 28,9% или 394,3 млрд рублей. 
    Реализация ФНС России функций уполномоченного органа по представлению интересов Российской Федерации как кредитора в делах о несостоятельности (банкротстве) обеспечила пополнение бюджетной системы Российской Федерации за отчетный период на общую сумму 26,6 млрд рублей.
   За январь-май 2017 года в бюджетную систему Российской Федерации перечислено 5,2 млрд руб. в счет погашения задолженности, включенной в реестр требований кредиторов должника. 
    Погашено за отчетный период задолженности по обязательным платежам и денежным обязательствам перед Российской Федерацией, включенной в график погашения задолженности после утверждения мирового соглашения 1,3 млрд рублей.
    Также за отчетный период в ходе дел о несостоятельности (банкротстве) с участием уполномоченного органа погашено задолженности по текущим платежам, администрируемым Федеральной налоговой службой,  на сумму 12,5 млрд рублей, из них сумма налога на доходы физических лиц, перечисленная в бюджет составила 3,4 млрд рублей.
    Кроме того, должниками добровольно погашено задолженности на сумму 7,6 млрд руб. после принятия уполномоченным органом решения о подаче заявления о признании должника банкротом в арбитражный суд до введения первой процедуры банкротства, а также после направления заявления о включении задолженности в реестр требований кредиторов.</t>
  </si>
  <si>
    <t>Обязательства Российской Федерации по погашению и  обслуживанию государственного  долга Российской Федерации исполняются своевременно и в полном объеме.</t>
  </si>
  <si>
    <t>Обязательства Российской Федерации по погашению и  обслуживанию государственного  внутреннего долга Российской Федерации исполняются своевременно и в полном объеме.</t>
  </si>
  <si>
    <t>Обязательства Российской Федерации по погашению и  обслуживанию государственного внешнего долга Российской Федерации исполняются своевременно и в полном объеме.</t>
  </si>
  <si>
    <r>
      <t xml:space="preserve">Основное мероприятие 9.2. 
</t>
    </r>
    <r>
      <rPr>
        <sz val="10"/>
        <color theme="1"/>
        <rFont val="Times New Roman"/>
        <family val="1"/>
        <charset val="204"/>
      </rPr>
      <t xml:space="preserve">Создание централизованных технологий хранения и обработки информации в сфере управления общественными финансами </t>
    </r>
  </si>
  <si>
    <t>1.3.1.</t>
  </si>
  <si>
    <t>Мероприятие 1.3.1.                                    
Обеспечение реализации гарантий социальной защиты физическим лицам в социальной сфере на конкурентной основе с привлечением негосударственных организаций</t>
  </si>
  <si>
    <t>Контрольное событие 1.3.1.1. 
Внесен в Государственную Думу Федерального Собрания Российской Федерации проект Федерального закона "О государственном (муниципальном)социальном заказе на оказание государственных (муниципальных) услуг в социальной сфере"</t>
  </si>
  <si>
    <t>2.2.4.</t>
  </si>
  <si>
    <t>Мероприятие 2.2.4.         
Разработка указаний о порядке применения бюджетной классификации Российской Федерации для составления проектов федерального бюджета и бюджетов государственных внебюджетных фондов и их исполнения в программном формате</t>
  </si>
  <si>
    <t>Контрольное событие 2.2.4.1. Утверждены приказом Минфина России указания о порядке применения бюджетной классификации на 2018 год и на плановый период 2019 и 2020 годов</t>
  </si>
  <si>
    <t xml:space="preserve"> Указания о порядке применения бюджетной классификации Российской Федерации, утвержденные приказом Министерства финансов Российской Федерации  от 1 июля 2013 г. № 65н», скорректированны приказом Минфина России от 9 июня 2017 г. № 87н</t>
  </si>
  <si>
    <t>2.3.1.</t>
  </si>
  <si>
    <t>Мероприятие 2.3.1.          
Формирование основных характеристик федерального бюджета на очередной финансовый год и плановый период, включая предельные объемы бюджетных ассигнований по государственным программам Российской Федерации</t>
  </si>
  <si>
    <t xml:space="preserve">Контрольное событие 2.3.1.1. Сформированы и направлены в Правительство Российской Федерации основные характеристики федерального бюджета на 2018 год и плановый период 2019 - 2020 годов, включая предельные объемы бюджетных ассигнований по государственным программам Российской Федерации </t>
  </si>
  <si>
    <t>Контрольное событие 2.4.13.8.
Внедрена подсистема «Планирование и мониторинг деятельности Федерального казначейства» Системы управления эксплуатацией Федерального казначейства</t>
  </si>
  <si>
    <t>Контрольное событие 4.3.1.1.
Направлен в Минфин России Доклад о результатах осуществления главными администраторами средств федерального бюджета внутреннего финансового контроля и внутреннего финансового аудита в 2016 году</t>
  </si>
  <si>
    <t>4.3.1.</t>
  </si>
  <si>
    <t>Мероприятие 4.3.1.
Организация и проведение анализа осуществления главными администраторами средств федерального бюджета внутреннего финансового контроля и внутреннего финансового аудита</t>
  </si>
  <si>
    <t>5.1.1.</t>
  </si>
  <si>
    <t>Мероприятие 5.1.1.
Мониторинг реализации плана мероприятий "дорожной карты" по улучшению администрирования доходов бюджетной системы и повышению эффективности работы с дебиторской задолженностью по доходам</t>
  </si>
  <si>
    <t>Лебединская Е.В., Директор Департамента доходов Минфина России</t>
  </si>
  <si>
    <t>Контрольное событие 5.1.1.1 Подготовка доклада об итогах реализации "дорожной карты" по улучшению администрирования доходов бюджетной системы и повышению эффективности работы с дебиторской задолженностью по доходам с учетом динамики объемов и структуры дебиторской задолженности по доходам по итогам 2016 года</t>
  </si>
  <si>
    <t>31.12.2017</t>
  </si>
  <si>
    <t>5.1.</t>
  </si>
  <si>
    <r>
      <rPr>
        <b/>
        <sz val="10"/>
        <color theme="1"/>
        <rFont val="Times New Roman"/>
        <family val="1"/>
        <charset val="204"/>
      </rPr>
      <t xml:space="preserve">Основное мероприятие 5.1. 
</t>
    </r>
    <r>
      <rPr>
        <sz val="10"/>
        <color theme="1"/>
        <rFont val="Times New Roman"/>
        <family val="1"/>
        <charset val="204"/>
      </rPr>
      <t>Развитие налогового и таможенного законодательства Российской Федерации</t>
    </r>
  </si>
  <si>
    <t>7.3.</t>
  </si>
  <si>
    <r>
      <rPr>
        <b/>
        <sz val="10"/>
        <color theme="1"/>
        <rFont val="Times New Roman"/>
        <family val="1"/>
        <charset val="204"/>
      </rPr>
      <t xml:space="preserve">Основное мероприятие 7.3. </t>
    </r>
    <r>
      <rPr>
        <sz val="10"/>
        <color theme="1"/>
        <rFont val="Times New Roman"/>
        <family val="1"/>
        <charset val="204"/>
      </rPr>
      <t>Регулирование страховой деятельности</t>
    </r>
  </si>
  <si>
    <t>7.3.4.</t>
  </si>
  <si>
    <t>Мероприятие 7.3.4.
Внесение изменений в законодательство Российской Федерации, направленных на совершенствование условий и порядка осуществления обязательного страхования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</si>
  <si>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Контрольное событие 7.3.4.1.
Принят Федеральный закон «О внесении изменений в Федеральный закон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</si>
  <si>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11.2.5.</t>
  </si>
  <si>
    <t>Мероприятие 11.2.5.
Подготовка проекта Федерального закона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Кодекс Российской Федерации об административных правонарушениях"
 (в части усиления ответственности физических лиц за продажу алкогольной продукции).</t>
  </si>
  <si>
    <t>Контрольное событие 11.2.5.1. (11.1*)
Внесен в Правительство Российской Федерации проект федерального закона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Кодекс Российской Федерации об административных правонарушениях (усиление ответственности физических лиц за продажу алкогольной продукции)</t>
  </si>
  <si>
    <t>11.2.</t>
  </si>
  <si>
    <r>
      <t xml:space="preserve">Основное мероприятие 11.2. </t>
    </r>
    <r>
      <rPr>
        <sz val="10"/>
        <color theme="1"/>
        <rFont val="Times New Roman"/>
        <family val="1"/>
        <charset val="204"/>
      </rPr>
      <t>Совершенствование нормативно-правовой базы в сфере производства и оборота этилового спирта, алкогольной и спиртосодержащей продукции</t>
    </r>
  </si>
  <si>
    <t>11.2.7.</t>
  </si>
  <si>
    <t>Мероприятие 11.2.7.
Внесение проекта федерального закона  "О внесении изменений в отдельные законодательные акты Российской Федерации в сфере производства и оборота этилового спирта, алкогольной и спиртосодержащей продукции"  и отдельные законодательные акты Российской Федерации" в части совершенствования регулирования розничной продажи алкогольной продукции</t>
  </si>
  <si>
    <t>Контрольное событие 11.2.7.1. (11.2*)
Внесен в Правительство Российской Федерации проект федерального закона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отдельные законодательные акты Российской Федерации в части совершенствования регулирования розничной продажи алкогольной продукции</t>
  </si>
  <si>
    <t>11.2.8</t>
  </si>
  <si>
    <t>Мероприятие 11.2.8. 
Внесение проекта федерального закона "О внесении изменений в отдельные законодательные акты Российской Федерации в сфере производства и оборота этилового спирта, алкогольной и спиртосодержащей продукции" и отдельные законодательные акты Российской Федерации (внедрение ЕГАИС в оптовых и розничных точках продажи алкогольной продукции)</t>
  </si>
  <si>
    <t>Контрольное событие 11.2.8.1 (11.3*)
Внесен в Правительство Российской Федерации проект федерального закона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отдельные законодательные акты Российской Федерации (внедрение ЕГАИС в оптовых и розничных точках продажи алкогольной продукции)</t>
  </si>
  <si>
    <r>
      <t>Сводная бюджетная роспись на 01.07.2017, тыс. руб.</t>
    </r>
    <r>
      <rPr>
        <vertAlign val="superscript"/>
        <sz val="10"/>
        <color theme="1"/>
        <rFont val="Times New Roman"/>
        <family val="1"/>
        <charset val="204"/>
      </rPr>
      <t>3</t>
    </r>
  </si>
  <si>
    <t>Кассовое исполнение на 01.07.2017</t>
  </si>
  <si>
    <t xml:space="preserve">Форма реестра расходных обязательств Российской Федерации, подлежащих исполнению за счет бюджетных ассигнований федерального бюджета (бюджетов государственных внебюджетных фондов Российской Федерации), утверждена приказом Минфина России от 27 февраля 2017 г. № 24н.
Приказ Минфина России направлен на государственную регистрацию в Минюст России письмом Минфина России от 28 февраля 2017 г. № 02-04-01/11013
Зарегистрирован в Минюсте России 20.03.2017 № 46035
</t>
  </si>
  <si>
    <t>Разработанный проект Концепции может быть внесен в Правительство Российской Федерации после внесения изменений в Бюджетный кодекс Российской Федерации, а также с учетом изменений, вносимых в постановление Правительства Российской Федерации от 17.03.2014 № 193. 
Проект постановления Правительства Российской Федерации  о внесении изменений в Постановление Правительства Российской Федерации № 193 направлен на согласование в Минтруд России и Минздрав России, а также на рассмотрение в Счетную палату Российской Федерации (письма Минфина России от 05.06.2017 № 02-02-05/34785 и от 06.06.2017 № 01-02-01/02-35190), 31.05.2017 был обсужден на заседании рабочей группы при Совете по вопросам внутреннего финансового контроля, внутреннего аудита и финансового менеджмента организаций государственного сектора при Минфине России,
 05.06.2017 повторно размещен на портале regulation.gov.ru в целях проведения общественного обсуждения и независимой антикоррупционной экспертизы.</t>
  </si>
  <si>
    <t>на основании 2 распоряжений Президента Российской Федерации бюджетные ассигнования были переданы  Минкультуры России на завершение реконструкции "Межпоселенческого культурно-досугового центра"  в Забайкальском крае и на капитальный ремонт зданий:  Минтруду России - для Старооскольского дома-интерната для престарелых; Минобрнауки России - для средней общеобразовательной школы с.Камышки Саратовской области</t>
  </si>
  <si>
    <t>Контрольное событие 2.5.3.1.
Своевременное представление бюджетных средств по решениям Правительства Российской Федерации в соответствии с требованиями 
бюджетного законодательства Российской Федерации в 2017 году</t>
  </si>
  <si>
    <t>Ерошкина Л.А., Директор Департамента межбюджетных отношений 
Минфина России</t>
  </si>
  <si>
    <t>На основании 1 распоряжения Правительства РФ бюджетные ассигнования переданы МЧС России на финансовое обеспечение расходов , связанных с транспортировкой отряда МЧС России</t>
  </si>
  <si>
    <t>Контрольное событие 2.5.3.10.
Распределены зарезервированные в составе расходов федерального бюджета 2017 года бюджетные ассигнования, предусмотренные на оплату услуг инвестиционных и финансовых консультантов для организации предпродажной подготовки и продажи акций акционерных обществ</t>
  </si>
  <si>
    <t>На 01.07.2017 Росимуществу перераспределены зарезервированные в составе расходов федерального бюджета 2017 года бюджетные ассигнования, предусмотренные на оплату услуг инвестиционных и финансовых консультантов для организации предпродажной подготовки и продажи акций акционерных обществ, в соответствии с распоряжениями Правительства Российской Федерации от 21.06.2014 № 1110-р, от 29.07.2014 № 1419-р в объеме 52 006,1 тыс. рублей</t>
  </si>
  <si>
    <t xml:space="preserve">    В отчетном периоде объем бюджетных ассигнований резервного фонда Правительства Российской Федерации увеличен в соответствии с пунктом 4 части 1, пунктом 4 и подпунктом "б" пункта 6 части 5 статьи 3 Федерального закона от 30.11.2016 № 409-ФЗ "О внесении изменений в Бюджетный кодекс Российской Федерации и признании утратившими силу отдельных положений законодательных актов Российской Федерации" на сумму  138 105 316,9 тыс. рублей, 
6 249 435,2 тыс. рублей и 8 248 104,9 тыс. рублей соответственно.
На основании распоряжений Правительства Российской Федерации из резервного фонда Правительства Российской Федерации выделены бюджетные ассигнования (с соответствующим внесением изменений в сводную бюджетную роспись): 
    - в соответствии с подпунктом "а" пункта 4 Положения о порядке использования в 2017 году бюджетных ассигнований резервного фонда Правительства Российской Федерации, утвержденного постановлением Правительства Российской Федерации от 27.02.2017 № 230 (далее - Положение), на финансовое обеспечение реализации утвержденного Председателем Правительства Российской Федерации перечня мероприятий, направленных на обеспечение стабильного социально-экономического развития Российской Федерации, в объеме 44 460 000,0 тыс. рублей;
    - в соответствии с подпунктом "б" пункта 4 Положения на реализацию мероприятий программы содействия созданию в субъектах Российской Федерации новых мест в общеобразовательных организациях и на подготовку и проведение празднования на федеральном уровне памятных дат субъектов Российской Федерации в объеме 3 896,4 тыс. рублей; 
   - в соответствии с подпунктом "в" пункта 4 Положения на финансовое обеспечение оказания иной финансовой помощи бюджетам субъектов Российской Федерации  в объеме 15 844 344,7 тыс. рублей;
   - в соответствии с подпунктом "г" пункта 4 Положения на финансовое обеспечение иных мероприятий по решениям Председателя Правительства Российской Федерации  в объеме 18 690 491,9 тыс. рублей.                                </t>
  </si>
  <si>
    <r>
      <t xml:space="preserve">    Основные характеристики федерального бюджета, а также проектировки предельных объёмов бюджетных ассигнований федерального бюджета по государственным программам  Российской Федерации и направлениям деятельности, не входящим в государственные программы Российской Федерации, на 2018 год и на плановый период 2019 и 2020 годов были направлены письмом Минифна России от 27.06.2017 № 01-02-01/ВН-16-40430 и одобрены  Правительством  Российской Федерации</t>
    </r>
    <r>
      <rPr>
        <i/>
        <sz val="19"/>
        <rFont val="Times New Roman"/>
        <family val="1"/>
        <charset val="204"/>
      </rPr>
      <t xml:space="preserve">
</t>
    </r>
    <r>
      <rPr>
        <i/>
        <sz val="10"/>
        <rFont val="Times New Roman"/>
        <family val="1"/>
        <charset val="204"/>
      </rPr>
      <t>(протокол заседания Правительства Российской Федерации  от 29 июня 2017 г. № 18).</t>
    </r>
  </si>
  <si>
    <t>X*</t>
  </si>
  <si>
    <t>11.1.2.</t>
  </si>
  <si>
    <t>Мероприятие 11.1.2.
Обеспечение функционирования и развития Информационно-телекоммуникационной инфраструктуры и автоматизированных информационных систем</t>
  </si>
  <si>
    <t>11.1.3.</t>
  </si>
  <si>
    <t>Мероприятие 11.1.3 Обеспечение развития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в рамках реализации Федерального закона от 29.06.2015 № 182-ФЗ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</si>
  <si>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t xml:space="preserve">Обеспечена возможность подключения к единой государственной автоматизированной информационной системе учета объема производства и оборота этилового спирта, алкогольной и спиртосодержащей продукции организаций розничной торговли алкогольной продукции в сельских поселениях. </t>
  </si>
  <si>
    <t xml:space="preserve">Контрольное событие 11.1.3.1. (11.4*) Обеспечена организация введения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в организациях розничной торговли в сельских поселениях </t>
  </si>
  <si>
    <t>Во исполнение пункта 3 статьи 2 Федерального закона от 29.06.2015 № 182-ФЗ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организации осуществляющие розничную продажу алкогольной продукции в сельских поселениях подключены к ЕГАИС в полном объеме.</t>
  </si>
  <si>
    <t xml:space="preserve">Реализуется в рамках проекта федерального закона № 66697-7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отдельные законодательные акты Российской Федерации», внесенного членами Совета Федерации Федерального Собрания Российской Федерации С.Н. Рябухиным и 
В.Б. Шубой, к которому Минфином России письмом 
от 14.06.2017 № 01-02-01/03-37022 направлен проект поправок Правительства Российской Федерации.
</t>
  </si>
  <si>
    <t xml:space="preserve">Реализуется в рамках проекта федерального закона № 66697-7 «О внесении изменений в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и отдельные законодательные акты Российской Федерации», внесенного членами Совета Федерации Федерального Собрания Российской Федерации С.Н. Рябухиным и В.Б. Шубой, к которому Минфином России письмом 
от 14.06.2017 № 01-02-01/03-37022 направлен проект поправок Правительства Российской Федерации.
</t>
  </si>
  <si>
    <t xml:space="preserve">Доклад о реализации плана мероприятий ("дорожной карты") по улучшению администрирования доходов бюджетной системы и повышению эффективности работы с дебиторской задолженностью по доходам, утвержденного Председателем Правительства Российской Федерации Д.А. Медведевым 10 апреля 2016 года № 2420п-П13 направлен письмом Минфина России от 3 июля 2017 года № 01-02-01/23-41966 в Правительство Российской Федерации </t>
  </si>
  <si>
    <t>В связи со сроками подготовки и предоставления главными администраторами бюджетной отчетности по дебиторской задолженности по доходам за 2016 год Правительством Российской Федерации было принято решение перенести срок представления доклада на 3 июля 2017 года (поручение от 3 марта 2017 года № ИШ-П13-1224)</t>
  </si>
  <si>
    <t>5.2.8.</t>
  </si>
  <si>
    <t xml:space="preserve">Мероприятие 5.2.8. 
Развитие международного сотрудничества </t>
  </si>
  <si>
    <t xml:space="preserve">    В соответствии с Распоряжением Правительства Российской Федерации от 20 мая 2017 г. N 963-р 07 июля 2017 года Министерство финансов от имени Российской Федерации подписало Многостороннюю конвенцию по выполнению мер, относящихся к налоговым соглашениям, в целях противодействия размыванию налоговой базы и выводу прибыли из-под налогообложения.
    В соответствии с распоряжением Правительства Российской Федерации от 07.12.2016 № 2608-р ФНС России 26 января 2017 года подписала декларацию о присоединении к многостороннему Соглашению компетентных органов об автоматическом обмене страновыми отчетами от 27.01.2016.
    В рамках работы в ОЭСР ФНС России осуществляет международный проект по электронным услугам и цифровым каналам доставки. В рамках второго этапа проекта был организован международный семинар, который прошел 24-26 апреля 2017 г. в г. Сингапуре.  Отдельная сессия семинара была посвящена исследованию, проведенному ФНС России в отношении цифровой зрелости налоговых администраций. 
В I полугодии 2017 года в центральном аппарате ФНС России проведены 14 международных мероприятий с участием иностранных делегаций, как в рамках многостороннего, так и двустороннего сотрудничества.</t>
  </si>
  <si>
    <t xml:space="preserve">Контрольное событие 5.2.8.3. 
Организован и проведен совместный семинар с представителями Организации экономического сотрудничества и развития по  теме "Трансфертное ценообразование"   </t>
  </si>
  <si>
    <t>Куприянов П.В., И.о.начальника Управления трансфертного ценообразования ФНС России</t>
  </si>
  <si>
    <t xml:space="preserve">    Во исполнение распоряжения ФНС России от 11.04.2017 № 62@ в рамках программы сотрудничества ФНС России и ОЭСР в ФНС России с 23 по 25 мая проведен международный семинар на тему «BEPS и Руководство ОЭСР по трансфертному ценообразованию для транснациональных компаний и налоговых администраций». 
    В семинаре приняли участие представители Евразийской экономической комиссии, Министерства по налогам и сборам Республики Беларусь, Министерства по налогам Азербайджанской Республики и Комитета государственных доходов Министерства финансов Республики Казахстан, а также  работники центрального аппарата ФНС России, управлений ФНС по субъектам Российской Федерации и межрегиональных инспекций.</t>
  </si>
  <si>
    <t>Обеспечено внедрение подсистемы «Планирование и мониторинг деятельности Федерального казначейства» Системы управления эксплуатацией Федерального казначейства.</t>
  </si>
  <si>
    <t>Доклад о результатах осуществления главными администраторами средств федерального бюджета в 2016 году внутреннего финансового контроля и внутреннего финансового аудита направлен в Минфин России письмом от 09.06.2017 № 07-04-04/06-845.</t>
  </si>
  <si>
    <t>Проведен анализ 90 главных администраторов средств федерального бюджета в части осуществления ими внутреннего финансового контроля и внутреннего финансового аудита в 2016 году.
Подготовлен и направлен в Минфин России Доклад о результатах осуществления главными администраторами средств федерального бюджета в 2016 году внутреннего финансового контроля и внутреннего финансового аудита.</t>
  </si>
  <si>
    <t>В январе-июне 2017 года суверенный кредитный рейтинг Российской Федерации в иностранной валюте "инвестиционного" уровня  был присвоен только международным рейтинговым агентством «Fitch Ratings», кредитные рейтинги от  международных рейтинговых агентств «Moody’s» и «S&amp;P Global Ratings» были на одну ступень ниже "инвестиционного уровня" и соответствовали "спекулятивному" уровню. Суверенный кредитный рейтинг в национальный валюте находился на инвестиционном уровне от рейтинговых агентств «Fitch Ratings» и  «S&amp;P Global Ratings» (рейтинговое агентство «Moody’s» не присваивает суверенные кредитные рейтинги в национальный валюте).</t>
  </si>
  <si>
    <t>В июне 2017 года осуществлено размещение двух выпусков облигаций внешних облигационных займов Российской Федерации совокупным объемом 3,0 млрд. долл. США. Банку-агенту в соответствии с заключенным 22 июня 2017 года государственным контрактом № 01-01-06/04-171 в полном объеме осуществлена  выплата вознаграждения за услуги по размещению облигаций внешних облигационных займов Российской Федерации.</t>
  </si>
  <si>
    <t>Программа предоставления государственных финансовых и государственных экспортных кредитов исполнена на 16,7%.</t>
  </si>
  <si>
    <t>Работа по законопроекту ведется в рамках законопроекта №61749-7, разработанного Комитетом Государственной Думы по финансовому рынку. 15.02.2017 - проект официального отзыва внесен в Правительство Российской Федерации письмом от 15.02.2017 № 01-02-01/05-8538. Правительство Российской Федерации внесло официальный отзыв в Государственную Думу письмом от 07.03.2017 № 1498п-П13. 05.04.2017 - проект поправок по законопроекту внесен в Правительство Российской Федерации письмом от 05.04.2017 № 01-02-01/05-20212. 25.04.2017 – Правительство Российской Федерации внесло поправки в Государственную Думу Федерального Собрания Российской Федерации (письмо от 25.04.2017 № 2776п-П13). 07.06.2017 – законопроект принят Государственной Думой Федерального Собрания Российской Федерации во втором чтении. 01.07.2017 - подписан Федеральный закон № 153-ФЗ "О внесении изменения в Федеральный закон "О Центральном банке Российской Федерации (Банке России)"</t>
  </si>
  <si>
    <t>10.06.2016 – принят Государственной Думой Федерального Собрания Российской Федерации в первом чтении.
23.12.2016 – поправки Правительства Российской Федерации к законопроекту направлены в Государственную Думу Федерального Собрания Российской Федерации. 
29.03.2017 – принято участие в рабочей встрече с представителями Аппарата Комитета Государственной Думы по транспорту и строительству и Аппарата Комитета Государственной Думы по финансовому рынку по подготовке редакции законопроекта ко второму чтению. 
21.04.2017 – в целях оперативной подготовки ко второму чтению и принятию законопроектов № 1042387-6 и № 17179-7 «О внеуличном транспорте и о внесении изменений в отдельные законодательные акты Российской Федерации» в весеннюю сессию 2017 года проведено совещание с представителями Минтранса России по соотнесению положений и согласованию норм указанных законопроектов.
19.05.2017 – направлено письмо А.Г. Аксакову об оказании содействия в координации доработки законопроекта с Комитетом Государственной Думы по транспорту и строительству.
23.05.2017 – направлено письмо Председателю Комитета Государственной Думы по транспортному и строительству Е.С. Москвичеву об оказании содействия в координации доработки законопроекта с Комитетом Государственной Думы по транспорту и строительству.
25.05.2017 – вопрос о ходе работы  над законопроектами № 1042387-6 и № 17179-7 обсуждены на Координационном совете по вопросам страхования на транспорте Министерства транспорта Российской Федерации.
29.05.2017 – направлено письмо Председателю Комитета Государственной Думы по финансовому рынку А.Г. Аксакову с обоснованием приоритетности законопроекта перед законопроектом № 17179-7 с просьбой оказать содействие в обеспечении рассмотрения законопроекта во втором чтении в весеннюю сессию 2017 г., а также провести консультации с ГПУ по данному вопросу.
07.06.2017 – направлено письмо в Минтранс России с просьбой поддержать принятие законопроекта в весеннюю сессию 2017 г. 
В Минфин России поступила на рассмотрение из Комитета Государственной Думы по финансовому рынку редакция законопроекта, подготовленного ко второму чтению. 
05.07.2017 – направлено письмо А.Г. Аксакову о результатах рассмотрения подготовленного ко второму чтению законопроекта.                                                                                                                        06.07.2017- рассмотрение на заседании Комитета Государственной Думы по финансовому рынку (было отменено и перенесено на 11 июля 2017 года).
11.07.2017 – одобрен на заседании Комитета Государственной Думы по финансовому рынку.
14.07.2017 – запланировано рассмотрение Государственной Думой Федерального Собрания Российской Федерации во втором чтении.</t>
  </si>
  <si>
    <t>7.4.3.</t>
  </si>
  <si>
    <t>Мероприятие 7.4.3.
Разработка проекта постановления Правительства Российской Федерации, обеспечивающего использование кредитных рейтингов при размещении государственных средств</t>
  </si>
  <si>
    <t>Проект постановления Правительства Российской Федерации "О внесении изменений в Правила размещения средств федерального бюджета на банковских депозитах, утвержденные постановлением Правительства Российской Федерации от 24 декабря 2011 г. № 1121, и признании утратившими силу абзацев восьмого и девятого подпункта "б" пункта 3 изменений, которые вносятся в акты Правительства Российской Федерации, утвержденных постановлением Правительства Российской Федерации от 5 мая 2016 г. № 389" внесен в Правительство Российской Федерации письмом от 02.06.2017 № 01-02-01/05-34241). Принято постановление Правительства Российской Федерации от 24.06.2017 № 740.</t>
  </si>
  <si>
    <t>Контрольное событие 7.4.3.1.
Внесен в Правительство Российской Федерации проект постановления Правительства Российской Федерации, обеспечивающий использование кредитных рейтингов при размещении государственных средств</t>
  </si>
  <si>
    <t xml:space="preserve">Законопроект внесен в Правительство Российской Федерации письмом от 15.02.2017 № 01-02-01/05-8523.
</t>
  </si>
  <si>
    <t xml:space="preserve">Перенос срока реализации контрольного события обусловлен необходимостью доработки законопроекта в части имплементации норм гражданского законодательства в соответствии с заключением Государственно-правового управления Президента 
</t>
  </si>
  <si>
    <t xml:space="preserve">Утвержден приказ Федерального казначейства от 10.04.2017 № 73 "Об организации работы территориальных органов Федерального казначейства по осуществлению полномочий получателя средств федерального бюджета по перечислению субсидий юридическим лицам (за исключением субсидий федеральным бюджетным и автономным учреждениям, а также субсидий государственным корпорациям, определенным решениями Правительства Российской Федерации) при казначейском сопровождении средств указанных субсидий".
</t>
  </si>
  <si>
    <t>Рассматривается вопрос о целесообразности отражения положений проекта Концепции в новой редакции Программы повышения эффективности управления общественными (государственными и муниципальными) финансами, ввиду отсутствия в настоящее время правовых оснований для последующей реализации Концепции. В целях установления правовых оснований для реализации концепции разрабатывается проект федерального закона о внесении изменений в Бюджетный кодекс Российской Федерации в части закрепления полномочий Минфина России по регулированию внутреннего финансового контроля и аудита, обеспечению проведения мониторинга качества финансового менеджмента главных администраторов бюджетных средств.
Минфином России будет предложено изложить формулировку контрольного события  в новой редакции, исключив внесение в Правительство РФ проекта Концепции.</t>
  </si>
  <si>
    <t xml:space="preserve">В процессе реализации </t>
  </si>
  <si>
    <r>
      <t xml:space="preserve">Контрольное событие 2.4.3.1 </t>
    </r>
    <r>
      <rPr>
        <sz val="10"/>
        <rFont val="Times New Roman"/>
        <family val="1"/>
        <charset val="204"/>
      </rPr>
      <t xml:space="preserve">
</t>
    </r>
    <r>
      <rPr>
        <i/>
        <sz val="10"/>
        <rFont val="Times New Roman"/>
        <family val="1"/>
        <charset val="204"/>
      </rPr>
      <t>Утвержден приказ Федерального казначейства «Об организации работы территориальных органов Федерального казначейства по осуществлению полномочий получателя средств федерального бюджета по перечислению из федерального бюджета субсидий юридическим лицам (за исключением субсидий федеральным бюджетным и автономным учреждениям) при казначейском сопровождении средств, предоставляемых из федерального бюджета в валюте Российской Федерации на основании договоров (соглашений) о предоставлении указанных субсидий»</t>
    </r>
  </si>
  <si>
    <t>1.1.</t>
  </si>
  <si>
    <r>
      <rPr>
        <b/>
        <sz val="10"/>
        <color theme="1"/>
        <rFont val="Times New Roman"/>
        <family val="1"/>
        <charset val="204"/>
      </rPr>
      <t xml:space="preserve">Основное мероприятие 1.1. 
</t>
    </r>
    <r>
      <rPr>
        <sz val="10"/>
        <color theme="1"/>
        <rFont val="Times New Roman"/>
        <family val="1"/>
        <charset val="204"/>
      </rPr>
      <t>Внедрение долгосрочного бюджетного планирования в Российской Федерации</t>
    </r>
  </si>
  <si>
    <t>1.1.1.</t>
  </si>
  <si>
    <t>Мероприятие 1.1.1. 
Формирование бюджетного прогноза Российской Федерации на долгосрочный период</t>
  </si>
  <si>
    <t>2.1.</t>
  </si>
  <si>
    <r>
      <rPr>
        <b/>
        <sz val="10"/>
        <color theme="1"/>
        <rFont val="Times New Roman"/>
        <family val="1"/>
        <charset val="204"/>
      </rPr>
      <t xml:space="preserve">Основное мероприятие 2.1. </t>
    </r>
    <r>
      <rPr>
        <sz val="10"/>
        <color theme="1"/>
        <rFont val="Times New Roman"/>
        <family val="1"/>
        <charset val="204"/>
      </rPr>
      <t>Совершенствование бюджетного законодательства Российской Федерации</t>
    </r>
  </si>
  <si>
    <t>2.2.</t>
  </si>
  <si>
    <r>
      <rPr>
        <b/>
        <sz val="10"/>
        <color theme="1"/>
        <rFont val="Times New Roman"/>
        <family val="1"/>
        <charset val="204"/>
      </rPr>
      <t xml:space="preserve">Основное мероприятие 2.2. </t>
    </r>
    <r>
      <rPr>
        <sz val="10"/>
        <color theme="1"/>
        <rFont val="Times New Roman"/>
        <family val="1"/>
        <charset val="204"/>
      </rPr>
      <t>Нормативное правовое регулирование и организационно-методическое обеспечение бюджетного процесса на федеральном уровне</t>
    </r>
  </si>
  <si>
    <t>2.3.</t>
  </si>
  <si>
    <r>
      <rPr>
        <b/>
        <sz val="10"/>
        <color theme="1"/>
        <rFont val="Times New Roman"/>
        <family val="1"/>
        <charset val="204"/>
      </rPr>
      <t xml:space="preserve">Основное мероприятие 2.3. </t>
    </r>
    <r>
      <rPr>
        <sz val="10"/>
        <color theme="1"/>
        <rFont val="Times New Roman"/>
        <family val="1"/>
        <charset val="204"/>
      </rPr>
      <t>Формирование и исполнение федерального бюджета</t>
    </r>
  </si>
  <si>
    <t>2.6.</t>
  </si>
  <si>
    <r>
      <rPr>
        <b/>
        <sz val="10"/>
        <color theme="1"/>
        <rFont val="Times New Roman"/>
        <family val="1"/>
        <charset val="204"/>
      </rPr>
      <t xml:space="preserve">Основное мероприятие 2.6. </t>
    </r>
    <r>
      <rPr>
        <sz val="10"/>
        <color theme="1"/>
        <rFont val="Times New Roman"/>
        <family val="1"/>
        <charset val="204"/>
      </rPr>
      <t>Обеспечение защиты интересов Российской Федерации в судебных разбирательствах на территории Российской Федерации</t>
    </r>
  </si>
  <si>
    <t>3.3.</t>
  </si>
  <si>
    <r>
      <t xml:space="preserve">Основное мероприятие 3.3.  
</t>
    </r>
    <r>
      <rPr>
        <sz val="10"/>
        <color theme="1"/>
        <rFont val="Times New Roman"/>
        <family val="1"/>
        <charset val="204"/>
      </rPr>
      <t>Реализация Концепции открытости федеральных органов исполнительной власти</t>
    </r>
  </si>
  <si>
    <t>3.3.1.</t>
  </si>
  <si>
    <t>Мероприятие 3.3.1. 
Представление информации об исполнении федерального бюджета</t>
  </si>
  <si>
    <t>4.2.</t>
  </si>
  <si>
    <r>
      <rPr>
        <b/>
        <sz val="10"/>
        <color theme="1"/>
        <rFont val="Times New Roman"/>
        <family val="1"/>
        <charset val="204"/>
      </rPr>
      <t xml:space="preserve">Основное мероприятие 4.2. </t>
    </r>
    <r>
      <rPr>
        <sz val="10"/>
        <color theme="1"/>
        <rFont val="Times New Roman"/>
        <family val="1"/>
        <charset val="204"/>
      </rPr>
      <t>Осуществление внутреннего государственного (муниципального) финансового контроля</t>
    </r>
  </si>
  <si>
    <t xml:space="preserve"> Казначейство России</t>
  </si>
  <si>
    <t>4.2.1.</t>
  </si>
  <si>
    <t>Мероприятие 4.2.1. 
Осуществление функций по контролю в финансово-бюджетной сфере</t>
  </si>
  <si>
    <t>4.2.3</t>
  </si>
  <si>
    <t>Мероприятие 4.2.3.
Организация и проведение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t>
  </si>
  <si>
    <t>4.3.2.</t>
  </si>
  <si>
    <t>Мероприятие 4.3.2. 
Совершенствование системы внутреннего контроля и аудита в секторе государственного управления</t>
  </si>
  <si>
    <t>4.6.1.</t>
  </si>
  <si>
    <t>Мероприятие 4.6.1.
Осуществление функции по внешнему контролю качества работы аудиторских организаций</t>
  </si>
  <si>
    <t>5.3.</t>
  </si>
  <si>
    <r>
      <rPr>
        <b/>
        <sz val="10"/>
        <color theme="1"/>
        <rFont val="Times New Roman"/>
        <family val="1"/>
        <charset val="204"/>
      </rPr>
      <t xml:space="preserve">Основное мероприятие 5.3. 
</t>
    </r>
    <r>
      <rPr>
        <sz val="10"/>
        <color theme="1"/>
        <rFont val="Times New Roman"/>
        <family val="1"/>
        <charset val="204"/>
      </rPr>
      <t>Формирование государственной политики в налоговой сфере</t>
    </r>
  </si>
  <si>
    <t>5.5.</t>
  </si>
  <si>
    <r>
      <rPr>
        <b/>
        <sz val="10"/>
        <color theme="1"/>
        <rFont val="Times New Roman"/>
        <family val="1"/>
        <charset val="204"/>
      </rPr>
      <t xml:space="preserve">Основное мероприятие 5.5. </t>
    </r>
    <r>
      <rPr>
        <sz val="10"/>
        <color theme="1"/>
        <rFont val="Times New Roman"/>
        <family val="1"/>
        <charset val="204"/>
      </rPr>
      <t>Деофшоризация национальной экономики</t>
    </r>
  </si>
  <si>
    <t>5.6.</t>
  </si>
  <si>
    <r>
      <rPr>
        <b/>
        <sz val="10"/>
        <color theme="1"/>
        <rFont val="Times New Roman"/>
        <family val="1"/>
        <charset val="204"/>
      </rPr>
      <t xml:space="preserve">Основное мероприятие 5.6. </t>
    </r>
    <r>
      <rPr>
        <sz val="10"/>
        <color theme="1"/>
        <rFont val="Times New Roman"/>
        <family val="1"/>
        <charset val="204"/>
      </rPr>
      <t>Взаимодействие с Организацией экономического сотрудничества и развития в рамках реализации плана мероприятий по противодействию размыванию налогооблагаемой базы и выводу прибыли из-под налогообложения (BEPS)</t>
    </r>
  </si>
  <si>
    <t>7.3.5.</t>
  </si>
  <si>
    <t>Мероприятие 7.3.5.
Внесение изменений в законодательство Российской Федерации, направленных на совершенствование регулирования обязательного государственного страхования жизни и здоровья военнослужащих и приравненных к ним лиц</t>
  </si>
  <si>
    <t>7.4.</t>
  </si>
  <si>
    <r>
      <rPr>
        <b/>
        <sz val="10"/>
        <color theme="1"/>
        <rFont val="Times New Roman"/>
        <family val="1"/>
        <charset val="204"/>
      </rPr>
      <t xml:space="preserve">Основное мероприятие 7.4. </t>
    </r>
    <r>
      <rPr>
        <sz val="10"/>
        <color theme="1"/>
        <rFont val="Times New Roman"/>
        <family val="1"/>
        <charset val="204"/>
      </rPr>
      <t>Регулирование обязательных пенсионных накоплений, коллективных инвестиций, пенсионных фондов и размещения активов институтов развития</t>
    </r>
  </si>
  <si>
    <t>1.2.</t>
  </si>
  <si>
    <t>Основное мероприятие 1.2.
Развитие программно-целевых методов планирования и повышение эффективности бюджетных расходов</t>
  </si>
  <si>
    <t>1.3.</t>
  </si>
  <si>
    <r>
      <rPr>
        <b/>
        <sz val="10"/>
        <color theme="1"/>
        <rFont val="Times New Roman"/>
        <family val="1"/>
        <charset val="204"/>
      </rPr>
      <t xml:space="preserve">Основное мероприятие 1.3. 
</t>
    </r>
    <r>
      <rPr>
        <sz val="10"/>
        <color theme="1"/>
        <rFont val="Times New Roman"/>
        <family val="1"/>
        <charset val="204"/>
      </rPr>
      <t>Развитие нормативно-правового и методического обеспечения оказания государственных (муниципальных) услуг</t>
    </r>
  </si>
  <si>
    <t>1.4.</t>
  </si>
  <si>
    <r>
      <rPr>
        <b/>
        <sz val="10"/>
        <color theme="1"/>
        <rFont val="Times New Roman"/>
        <family val="1"/>
        <charset val="204"/>
      </rPr>
      <t xml:space="preserve">Основное мероприятие 1.4. </t>
    </r>
    <r>
      <rPr>
        <sz val="10"/>
        <color theme="1"/>
        <rFont val="Times New Roman"/>
        <family val="1"/>
        <charset val="204"/>
      </rPr>
      <t>Совершенствование системы материальной мотивации федеральных государственных гражданских  служащих и лиц, замещающих государственные должности Российской Федерации</t>
    </r>
  </si>
  <si>
    <r>
      <t xml:space="preserve">Основное мероприятие 1.2.
</t>
    </r>
    <r>
      <rPr>
        <sz val="10"/>
        <color theme="1"/>
        <rFont val="Times New Roman"/>
        <family val="1"/>
        <charset val="204"/>
      </rPr>
      <t>Развитие программно-целевых методов планирования и повышение эффективности бюджетных расходов</t>
    </r>
  </si>
  <si>
    <t>2.3.5.</t>
  </si>
  <si>
    <t>Мероприятие 2.3.5. 
Формирование Графика подготовки и рассмотрения в текущем финансовом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очередной финансовый год и плановый период</t>
  </si>
  <si>
    <t>10.2.1.</t>
  </si>
  <si>
    <t>Мероприятие 10.2.1.  
Подготовка проектов планов формирования Государственного фонда драгоценных металлов и драгоценных камней Российской Федерации и отпуска его ценностей на очередной финансовый год</t>
  </si>
  <si>
    <t>2.4.2.</t>
  </si>
  <si>
    <t>Мероприятие 2.4.2. 
Обеспечение прозрачности и доступности информации о государственном секторе и общественных финансах</t>
  </si>
  <si>
    <t>Дубовик А.В., 
Заместитель руководителя Казначейства России</t>
  </si>
  <si>
    <t>8.2.2.</t>
  </si>
  <si>
    <t>Мероприятие 8.2.2.
 Реализация инициатив в рамках сотрудничества с международными организациями и зарубежными странами</t>
  </si>
  <si>
    <t>7.6.8.</t>
  </si>
  <si>
    <t>Мероприятие 7.6.8.
Регулирование деятельности по организации и проведению азартных игр и лотерей</t>
  </si>
  <si>
    <t>2.4.3</t>
  </si>
  <si>
    <t>Мероприятие 2.4.3. 
Казначейское сопровождение средств, предоставляемых из федерального бюджета</t>
  </si>
  <si>
    <t>2.4.12</t>
  </si>
  <si>
    <t>Мероприятие 2.4.12. 
Обеспечение организации исполнения судебных актов, решений налоговых органов и обеспечение внедрения организации исполнения электронного исполнительного документа</t>
  </si>
  <si>
    <t>2.4.13</t>
  </si>
  <si>
    <t>Мероприятие 2.4.13. 
Формирование комплексной системы государственного менеджмента в Федеральном казначействе</t>
  </si>
  <si>
    <t>ФОРМА МОНИТОРИНГА РЕАЛИЗАЦИИ  ГОСУДАРСТВЕННОЙ ПРОГРАММЫ РОССИЙСКОЙ ФЕДЕРАЦИИ 
"УПРАВЛЕНИЕ ГОСУДАРСТВЕННЫМИ ФИНАНСАМИ И РЕГУЛИРОВАНИЕ ФИНАНСОВЫХ РЫНКОВ" 
НА 2017 ГОД И НА ПЛАНОВЫЙ ПЕРИОД 2018 - 2019 ГОДОВ С 01.01.2017 ПО 01.07.2017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</si>
</sst>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2"/>
      <charset val="204"/>
    </font>
    <font>
      <sz val="10"/>
      <name val="Times New Roman"/>
      <family val="1"/>
      <charset val="204"/>
    </font>
    <font>
      <b/>
      <sz val="10"/>
      <name val="Times New Roman"/>
      <family val="1"/>
      <charset val="204"/>
    </font>
    <font>
      <sz val="10"/>
      <name val="Arial Cyr"/>
      <family val="2"/>
      <charset val="204"/>
    </font>
    <font>
      <i/>
      <sz val="10"/>
      <name val="Times New Roman"/>
      <family val="1"/>
      <charset val="204"/>
    </font>
    <font>
      <i/>
      <sz val="10"/>
      <color theme="1"/>
      <name val="Times New Roman"/>
      <family val="1"/>
      <charset val="204"/>
    </font>
    <font>
      <sz val="10"/>
      <color theme="1"/>
      <name val="Times New Roman"/>
      <family val="1"/>
      <charset val="204"/>
    </font>
    <font>
      <sz val="10"/>
      <name val="Arial Cyr"/>
      <family val="2"/>
      <charset val="204"/>
    </font>
    <font>
      <b/>
      <sz val="10"/>
      <color theme="1"/>
      <name val="Times New Roman"/>
      <family val="1"/>
      <charset val="204"/>
    </font>
    <font>
      <b/>
      <i/>
      <sz val="10"/>
      <color theme="1"/>
      <name val="Times New Roman"/>
      <family val="1"/>
      <charset val="204"/>
    </font>
    <font>
      <vertAlign val="superscript"/>
      <sz val="10"/>
      <color theme="1"/>
      <name val="Times New Roman"/>
      <family val="1"/>
      <charset val="204"/>
    </font>
    <font>
      <sz val="10"/>
      <color theme="0"/>
      <name val="Times New Roman"/>
      <family val="1"/>
      <charset val="204"/>
    </font>
    <font>
      <b/>
      <sz val="13"/>
      <color theme="1"/>
      <name val="Times New Roman"/>
      <family val="1"/>
      <charset val="204"/>
    </font>
    <font>
      <sz val="11"/>
      <name val="Times New Roman"/>
      <family val="1"/>
      <charset val="204"/>
    </font>
    <font>
      <sz val="10"/>
      <color rgb="FF000000"/>
      <name val="Times New Roman"/>
      <family val="1"/>
      <charset val="204"/>
    </font>
    <font>
      <i/>
      <sz val="12"/>
      <name val="Times New Roman"/>
      <family val="1"/>
      <charset val="204"/>
    </font>
    <font>
      <b/>
      <i/>
      <sz val="10"/>
      <name val="Times New Roman"/>
      <family val="1"/>
      <charset val="204"/>
    </font>
    <font>
      <sz val="10"/>
      <color rgb="FFFF0000"/>
      <name val="Times New Roman"/>
      <family val="1"/>
      <charset val="204"/>
    </font>
    <font>
      <b/>
      <sz val="10"/>
      <color rgb="FF000000"/>
      <name val="Times New Roman"/>
      <family val="1"/>
      <charset val="204"/>
    </font>
    <font>
      <b/>
      <sz val="11"/>
      <name val="Times New Roman"/>
      <family val="1"/>
      <charset val="204"/>
    </font>
    <font>
      <i/>
      <sz val="19"/>
      <name val="Times New Roman"/>
      <family val="1"/>
      <charset val="204"/>
    </font>
    <font>
      <sz val="12"/>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6"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4" fillId="0" borderId="0"/>
    <xf numFmtId="0" fontId="7" fillId="0" borderId="0"/>
    <xf numFmtId="0" fontId="11" fillId="0" borderId="0"/>
    <xf numFmtId="0" fontId="3" fillId="0" borderId="0"/>
    <xf numFmtId="0" fontId="7" fillId="0" borderId="0"/>
    <xf numFmtId="0" fontId="7" fillId="0" borderId="0"/>
    <xf numFmtId="0" fontId="2" fillId="0" borderId="0"/>
    <xf numFmtId="0" fontId="1" fillId="0" borderId="0"/>
    <xf numFmtId="0" fontId="1" fillId="0" borderId="0"/>
  </cellStyleXfs>
  <cellXfs count="275">
    <xf numFmtId="0" fontId="0" fillId="0" borderId="0" xfId="0"/>
    <xf numFmtId="0" fontId="5" fillId="0" borderId="0" xfId="0" applyFont="1" applyFill="1" applyBorder="1"/>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xf numFmtId="0" fontId="5" fillId="0" borderId="0" xfId="0" applyFont="1" applyFill="1" applyAlignment="1">
      <alignment horizontal="center" vertical="center"/>
    </xf>
    <xf numFmtId="0" fontId="5" fillId="0" borderId="0" xfId="0" applyFont="1" applyFill="1"/>
    <xf numFmtId="0" fontId="9" fillId="0" borderId="1" xfId="0" applyFont="1" applyFill="1" applyBorder="1" applyAlignment="1">
      <alignment horizontal="center" vertical="center" wrapText="1"/>
    </xf>
    <xf numFmtId="49" fontId="10"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4"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justify" vertical="center" wrapText="1"/>
    </xf>
    <xf numFmtId="49" fontId="5" fillId="0" borderId="1" xfId="2" applyNumberFormat="1" applyFont="1" applyFill="1" applyBorder="1" applyAlignment="1">
      <alignment horizontal="left" vertical="center" wrapText="1"/>
    </xf>
    <xf numFmtId="0" fontId="5" fillId="0" borderId="5" xfId="2" applyFont="1" applyFill="1" applyBorder="1" applyAlignment="1">
      <alignment horizontal="left" vertical="center" wrapText="1"/>
    </xf>
    <xf numFmtId="49" fontId="5" fillId="0" borderId="1" xfId="2"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5" xfId="2"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49" fontId="5" fillId="0" borderId="1" xfId="2"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xf>
    <xf numFmtId="49" fontId="15" fillId="0" borderId="0" xfId="0" applyNumberFormat="1" applyFont="1" applyFill="1" applyBorder="1" applyAlignment="1">
      <alignment horizontal="left" vertical="center"/>
    </xf>
    <xf numFmtId="14" fontId="10"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4" fontId="10" fillId="0" borderId="1" xfId="0" applyNumberFormat="1" applyFont="1" applyFill="1" applyBorder="1" applyAlignment="1">
      <alignment horizontal="justify" vertical="center"/>
    </xf>
    <xf numFmtId="49" fontId="10" fillId="0" borderId="1" xfId="0" applyNumberFormat="1" applyFont="1" applyFill="1" applyBorder="1" applyAlignment="1">
      <alignment horizontal="center" vertical="center"/>
    </xf>
    <xf numFmtId="0" fontId="5" fillId="0" borderId="1" xfId="4" applyFont="1" applyFill="1" applyBorder="1" applyAlignment="1">
      <alignment horizontal="center" vertical="center" wrapText="1"/>
    </xf>
    <xf numFmtId="0" fontId="5" fillId="0" borderId="1" xfId="4" applyFont="1" applyFill="1" applyBorder="1" applyAlignment="1">
      <alignment horizontal="center" vertical="center"/>
    </xf>
    <xf numFmtId="14" fontId="5" fillId="0" borderId="1" xfId="4"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4" fontId="5" fillId="0" borderId="1" xfId="4" applyNumberFormat="1" applyFont="1" applyFill="1" applyBorder="1" applyAlignment="1">
      <alignment horizontal="center" vertical="center"/>
    </xf>
    <xf numFmtId="0" fontId="8" fillId="0" borderId="1" xfId="4" applyFont="1" applyFill="1" applyBorder="1" applyAlignment="1">
      <alignment horizontal="center" vertical="center" wrapText="1"/>
    </xf>
    <xf numFmtId="2" fontId="10"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protection locked="0"/>
    </xf>
    <xf numFmtId="14" fontId="5" fillId="0" borderId="1" xfId="0" applyNumberFormat="1" applyFont="1" applyFill="1" applyBorder="1" applyAlignment="1" applyProtection="1">
      <alignment horizontal="center" vertical="center"/>
      <protection locked="0"/>
    </xf>
    <xf numFmtId="14" fontId="5" fillId="0" borderId="1" xfId="0" applyNumberFormat="1" applyFont="1" applyFill="1" applyBorder="1" applyAlignment="1" applyProtection="1">
      <alignment horizontal="center" vertical="center" wrapText="1"/>
      <protection locked="0"/>
    </xf>
    <xf numFmtId="2" fontId="5" fillId="0" borderId="5"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9" fillId="0" borderId="1" xfId="2" applyFont="1" applyFill="1" applyBorder="1" applyAlignment="1">
      <alignment horizontal="center" vertical="center" wrapText="1"/>
    </xf>
    <xf numFmtId="0" fontId="10" fillId="0" borderId="1" xfId="2" applyFont="1" applyFill="1" applyBorder="1" applyAlignment="1" applyProtection="1">
      <alignment horizontal="center" vertical="center"/>
      <protection locked="0"/>
    </xf>
    <xf numFmtId="14" fontId="10" fillId="0" borderId="1" xfId="2" applyNumberFormat="1" applyFont="1" applyFill="1" applyBorder="1" applyAlignment="1" applyProtection="1">
      <alignment horizontal="center" vertical="center" wrapText="1"/>
      <protection locked="0"/>
    </xf>
    <xf numFmtId="49" fontId="5" fillId="0" borderId="5" xfId="0" applyNumberFormat="1" applyFont="1" applyFill="1" applyBorder="1" applyAlignment="1">
      <alignment horizontal="center" vertical="center" wrapText="1"/>
    </xf>
    <xf numFmtId="14" fontId="5" fillId="0" borderId="1" xfId="2" applyNumberFormat="1" applyFont="1" applyFill="1" applyBorder="1" applyAlignment="1" applyProtection="1">
      <alignment horizontal="center" vertical="center" wrapText="1"/>
      <protection locked="0"/>
    </xf>
    <xf numFmtId="4" fontId="10" fillId="0" borderId="1" xfId="2" applyNumberFormat="1" applyFont="1" applyFill="1" applyBorder="1" applyAlignment="1" applyProtection="1">
      <alignment horizontal="center" vertical="center"/>
      <protection locked="0"/>
    </xf>
    <xf numFmtId="0" fontId="9" fillId="0" borderId="1" xfId="2" applyFont="1" applyFill="1" applyBorder="1" applyAlignment="1" applyProtection="1">
      <alignment horizontal="center" vertical="center" wrapText="1"/>
      <protection locked="0"/>
    </xf>
    <xf numFmtId="0" fontId="10" fillId="0" borderId="1" xfId="2" applyFont="1" applyFill="1" applyBorder="1" applyAlignment="1">
      <alignment horizontal="center" vertical="center"/>
    </xf>
    <xf numFmtId="49" fontId="10" fillId="0" borderId="1" xfId="2"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wrapText="1"/>
    </xf>
    <xf numFmtId="14" fontId="10" fillId="0" borderId="1" xfId="0" applyNumberFormat="1" applyFont="1" applyFill="1" applyBorder="1" applyAlignment="1">
      <alignment horizontal="center" vertical="top" wrapText="1"/>
    </xf>
    <xf numFmtId="14" fontId="10" fillId="0" borderId="1" xfId="0" applyNumberFormat="1" applyFont="1" applyFill="1" applyBorder="1" applyAlignment="1">
      <alignment horizontal="justify" vertical="center" wrapText="1"/>
    </xf>
    <xf numFmtId="2" fontId="10" fillId="0" borderId="1" xfId="2" applyNumberFormat="1" applyFont="1" applyFill="1" applyBorder="1" applyAlignment="1">
      <alignment horizontal="center" vertical="center"/>
    </xf>
    <xf numFmtId="2" fontId="10" fillId="0" borderId="3" xfId="0" applyNumberFormat="1" applyFont="1" applyFill="1" applyBorder="1" applyAlignment="1">
      <alignment horizontal="center" vertical="center"/>
    </xf>
    <xf numFmtId="14" fontId="10" fillId="0" borderId="1" xfId="5"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top" wrapText="1"/>
    </xf>
    <xf numFmtId="14" fontId="10" fillId="0" borderId="6"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xf numFmtId="0" fontId="5" fillId="0" borderId="0" xfId="0" applyFont="1" applyFill="1" applyAlignment="1">
      <alignment horizontal="center" vertical="center" wrapText="1"/>
    </xf>
    <xf numFmtId="0" fontId="9" fillId="0" borderId="1" xfId="0"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xf numFmtId="164" fontId="10" fillId="0" borderId="5"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49" fontId="25" fillId="0" borderId="1" xfId="2" applyNumberFormat="1" applyFont="1" applyFill="1" applyBorder="1" applyAlignment="1">
      <alignment horizontal="left" vertical="center" wrapText="1"/>
    </xf>
    <xf numFmtId="49" fontId="25" fillId="0" borderId="1" xfId="0" applyNumberFormat="1" applyFont="1" applyFill="1" applyBorder="1" applyAlignment="1">
      <alignment vertical="center" wrapText="1"/>
    </xf>
    <xf numFmtId="14" fontId="5" fillId="0" borderId="1" xfId="2" applyNumberFormat="1" applyFont="1" applyFill="1" applyBorder="1" applyAlignment="1">
      <alignment horizontal="center" vertical="center" wrapText="1"/>
    </xf>
    <xf numFmtId="164" fontId="12" fillId="0" borderId="5"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64" fontId="6"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top" wrapText="1"/>
    </xf>
    <xf numFmtId="14" fontId="10" fillId="0" borderId="9"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5" fillId="0" borderId="0" xfId="0" applyNumberFormat="1" applyFont="1" applyFill="1" applyAlignment="1">
      <alignment horizontal="center" vertical="center"/>
    </xf>
    <xf numFmtId="0" fontId="5"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4" fontId="5" fillId="0" borderId="1" xfId="0" applyNumberFormat="1" applyFont="1" applyFill="1" applyBorder="1" applyAlignment="1">
      <alignment horizontal="justify" vertical="center" wrapText="1"/>
    </xf>
    <xf numFmtId="49" fontId="5"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0" fillId="0" borderId="1" xfId="2" applyFont="1" applyFill="1" applyBorder="1" applyAlignment="1" applyProtection="1">
      <alignment horizontal="center" vertical="center" wrapText="1"/>
      <protection locked="0"/>
    </xf>
    <xf numFmtId="165" fontId="10" fillId="0" borderId="1" xfId="0" applyNumberFormat="1" applyFont="1" applyFill="1" applyBorder="1" applyAlignment="1" applyProtection="1">
      <alignment horizontal="center" vertical="center"/>
      <protection locked="0"/>
    </xf>
    <xf numFmtId="4" fontId="6" fillId="0" borderId="1" xfId="0" applyNumberFormat="1" applyFont="1" applyFill="1" applyBorder="1" applyAlignment="1">
      <alignment horizontal="center" vertical="center" wrapText="1"/>
    </xf>
    <xf numFmtId="49" fontId="5" fillId="0" borderId="1" xfId="6"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xf>
    <xf numFmtId="4" fontId="22" fillId="0" borderId="0" xfId="0" applyNumberFormat="1" applyFont="1" applyFill="1" applyAlignment="1">
      <alignment horizontal="center" vertical="center"/>
    </xf>
    <xf numFmtId="164" fontId="10" fillId="0" borderId="8" xfId="0" applyNumberFormat="1" applyFont="1" applyFill="1" applyBorder="1" applyAlignment="1">
      <alignment horizontal="center" vertical="center"/>
    </xf>
    <xf numFmtId="4" fontId="18" fillId="0" borderId="5"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5" fillId="0" borderId="1" xfId="2" applyFont="1" applyFill="1" applyBorder="1" applyAlignment="1">
      <alignment horizontal="left" vertical="center" wrapText="1"/>
    </xf>
    <xf numFmtId="14" fontId="10" fillId="0" borderId="9"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14" fontId="10" fillId="0" borderId="11"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xf>
    <xf numFmtId="14" fontId="10" fillId="0" borderId="7" xfId="0" applyNumberFormat="1" applyFont="1" applyFill="1" applyBorder="1" applyAlignment="1">
      <alignment horizontal="center" vertical="center"/>
    </xf>
    <xf numFmtId="14" fontId="10" fillId="0" borderId="5" xfId="0" applyNumberFormat="1" applyFont="1" applyFill="1" applyBorder="1" applyAlignment="1">
      <alignment horizontal="center" vertical="center"/>
    </xf>
    <xf numFmtId="14" fontId="10" fillId="0" borderId="11" xfId="0" applyNumberFormat="1" applyFont="1" applyFill="1" applyBorder="1" applyAlignment="1">
      <alignment horizontal="center" vertical="center"/>
    </xf>
    <xf numFmtId="4" fontId="23" fillId="0" borderId="1" xfId="0" applyNumberFormat="1" applyFont="1" applyFill="1" applyBorder="1" applyAlignment="1">
      <alignment horizontal="center" vertical="center"/>
    </xf>
    <xf numFmtId="4" fontId="2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6" fontId="10" fillId="0" borderId="1" xfId="0" applyNumberFormat="1" applyFont="1" applyFill="1" applyBorder="1" applyAlignment="1">
      <alignment horizontal="center" vertical="center"/>
    </xf>
    <xf numFmtId="164" fontId="10"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164" fontId="2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xf>
    <xf numFmtId="14" fontId="12" fillId="0" borderId="9"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xf>
    <xf numFmtId="4" fontId="18" fillId="0" borderId="5" xfId="0" applyNumberFormat="1" applyFont="1" applyFill="1" applyBorder="1" applyAlignment="1">
      <alignment horizontal="center" vertical="center" wrapText="1"/>
    </xf>
    <xf numFmtId="4" fontId="18" fillId="0" borderId="0" xfId="0" applyNumberFormat="1" applyFont="1" applyFill="1" applyAlignment="1">
      <alignment horizontal="center" vertical="center"/>
    </xf>
    <xf numFmtId="164" fontId="12"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164" fontId="12" fillId="0" borderId="1" xfId="0" applyNumberFormat="1" applyFont="1" applyFill="1" applyBorder="1" applyAlignment="1">
      <alignment horizontal="center" vertical="center"/>
    </xf>
    <xf numFmtId="4" fontId="2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9"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4" fontId="5" fillId="0" borderId="1" xfId="9"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protection locked="0"/>
    </xf>
    <xf numFmtId="2" fontId="5"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14" fontId="10" fillId="0" borderId="5" xfId="0" applyNumberFormat="1"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0" fontId="10" fillId="0" borderId="3"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1" xfId="0" applyFont="1" applyFill="1" applyBorder="1" applyAlignment="1">
      <alignment horizontal="center" vertical="center"/>
    </xf>
    <xf numFmtId="14" fontId="6" fillId="0" borderId="3" xfId="0" applyNumberFormat="1"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6"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shrinkToFit="1"/>
    </xf>
    <xf numFmtId="0" fontId="5" fillId="0" borderId="12" xfId="0" applyFont="1" applyFill="1" applyBorder="1"/>
    <xf numFmtId="0" fontId="5" fillId="0" borderId="10" xfId="0" applyFont="1" applyFill="1" applyBorder="1"/>
    <xf numFmtId="0" fontId="10" fillId="0" borderId="1"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protection locked="0"/>
    </xf>
    <xf numFmtId="14" fontId="10" fillId="0" borderId="3" xfId="0" applyNumberFormat="1"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xf>
    <xf numFmtId="14" fontId="12" fillId="0" borderId="3" xfId="0" applyNumberFormat="1"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14" fontId="10" fillId="0" borderId="7" xfId="0" applyNumberFormat="1" applyFont="1" applyFill="1" applyBorder="1" applyAlignment="1">
      <alignment horizontal="center" vertical="center" wrapText="1"/>
    </xf>
    <xf numFmtId="14" fontId="10" fillId="0" borderId="10" xfId="0" applyNumberFormat="1" applyFont="1" applyFill="1" applyBorder="1" applyAlignment="1">
      <alignment horizontal="center" vertical="center" wrapText="1"/>
    </xf>
    <xf numFmtId="14" fontId="10" fillId="0" borderId="1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xf>
    <xf numFmtId="164" fontId="10" fillId="0" borderId="12" xfId="0" applyNumberFormat="1" applyFont="1" applyFill="1" applyBorder="1" applyAlignment="1">
      <alignment horizontal="center" vertical="center"/>
    </xf>
    <xf numFmtId="164" fontId="10" fillId="0" borderId="1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4" fontId="21" fillId="0" borderId="3" xfId="0" applyNumberFormat="1" applyFont="1" applyFill="1" applyBorder="1" applyAlignment="1">
      <alignment horizontal="center" vertical="center" wrapText="1"/>
    </xf>
    <xf numFmtId="14" fontId="21" fillId="0" borderId="5" xfId="0" applyNumberFormat="1"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4" fontId="10" fillId="0" borderId="3" xfId="0" applyNumberFormat="1" applyFont="1" applyFill="1" applyBorder="1" applyAlignment="1">
      <alignment horizontal="center" vertical="center"/>
    </xf>
    <xf numFmtId="4" fontId="10" fillId="0" borderId="5"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64" fontId="6" fillId="0" borderId="3"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14" fontId="10" fillId="0" borderId="5" xfId="0" applyNumberFormat="1" applyFont="1" applyFill="1" applyBorder="1" applyAlignment="1">
      <alignment horizontal="center" vertical="center"/>
    </xf>
    <xf numFmtId="0" fontId="17" fillId="0" borderId="1" xfId="0" applyFont="1" applyFill="1" applyBorder="1" applyAlignment="1">
      <alignment horizontal="center" vertical="center"/>
    </xf>
    <xf numFmtId="49" fontId="15" fillId="0" borderId="0"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xf>
    <xf numFmtId="49" fontId="10" fillId="0" borderId="0" xfId="0" applyNumberFormat="1" applyFont="1" applyFill="1" applyAlignment="1">
      <alignment horizontal="left" vertical="center" wrapText="1"/>
    </xf>
    <xf numFmtId="0" fontId="10"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164" fontId="12" fillId="0" borderId="3"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xf>
    <xf numFmtId="14" fontId="10" fillId="0" borderId="7" xfId="0" applyNumberFormat="1" applyFont="1" applyFill="1" applyBorder="1" applyAlignment="1">
      <alignment horizontal="center" vertical="center"/>
    </xf>
    <xf numFmtId="14" fontId="10" fillId="0" borderId="10" xfId="0" applyNumberFormat="1" applyFont="1" applyFill="1" applyBorder="1" applyAlignment="1">
      <alignment horizontal="center" vertical="center"/>
    </xf>
    <xf numFmtId="14" fontId="10" fillId="0" borderId="11"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wrapText="1"/>
    </xf>
    <xf numFmtId="14" fontId="12" fillId="0" borderId="3" xfId="0"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cellXfs>
  <cellStyles count="10">
    <cellStyle name="Обычный" xfId="0" builtinId="0"/>
    <cellStyle name="Обычный 2" xfId="1"/>
    <cellStyle name="Обычный 3" xfId="2"/>
    <cellStyle name="Обычный 4" xfId="3"/>
    <cellStyle name="Обычный 4 2" xfId="6"/>
    <cellStyle name="Обычный 5" xfId="4"/>
    <cellStyle name="Обычный 5 2" xfId="7"/>
    <cellStyle name="Обычный 5 2 2" xfId="9"/>
    <cellStyle name="Обычный 5 3" xfId="8"/>
    <cellStyle name="Обычный 6" xfId="5"/>
  </cellStyles>
  <dxfs count="0"/>
  <tableStyles count="0" defaultTableStyle="TableStyleMedium2" defaultPivotStyle="PivotStyleLight16"/>
  <colors>
    <mruColors>
      <color rgb="FFCCFFFF"/>
      <color rgb="FFFFFFCC"/>
      <color rgb="FFCCECFF"/>
      <color rgb="FFFFCCFF"/>
      <color rgb="FF99FFCC"/>
      <color rgb="FFF2D5A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D60BE1A-3D12-455A-A16F-7451CE284D88}" diskRevisions="1" revisionId="156" version="3">
  <header guid="{DD8AA7FD-DEE4-45E5-9251-D6D93FD4C12D}" dateTime="2017-07-26T17:35:34" maxSheetId="4" userName="РАЗЫГРАЕВА МАРИЯ ГЕОРГИЕВНА" r:id="rId1">
    <sheetIdMap count="3">
      <sheetId val="1"/>
      <sheetId val="2"/>
      <sheetId val="3"/>
    </sheetIdMap>
  </header>
  <header guid="{36950355-2F43-480E-8BDC-DED4D55999CE}" dateTime="2017-07-26T17:39:43" maxSheetId="4" userName="РАЗЫГРАЕВА МАРИЯ ГЕОРГИЕВНА" r:id="rId2" minRId="1" maxRId="22">
    <sheetIdMap count="3">
      <sheetId val="1"/>
      <sheetId val="2"/>
      <sheetId val="3"/>
    </sheetIdMap>
  </header>
  <header guid="{4D36EC07-5D04-46E2-9E0B-BBDF122C00ED}" dateTime="2017-07-26T17:40:30" maxSheetId="4" userName="СЕРОВА ИРИНА ВАЛЕРЬЕВНА" r:id="rId3" minRId="26" maxRId="32">
    <sheetIdMap count="3">
      <sheetId val="1"/>
      <sheetId val="2"/>
      <sheetId val="3"/>
    </sheetIdMap>
  </header>
  <header guid="{A28763F3-E538-4A85-91BE-A6F3CFDE3608}" dateTime="2017-07-26T17:41:20" maxSheetId="4" userName="РАЗЫГРАЕВА МАРИЯ ГЕОРГИЕВНА" r:id="rId4" minRId="35" maxRId="38">
    <sheetIdMap count="3">
      <sheetId val="1"/>
      <sheetId val="2"/>
      <sheetId val="3"/>
    </sheetIdMap>
  </header>
  <header guid="{9B344E42-BEB5-4341-BB5F-8DF1FE222F76}" dateTime="2017-07-26T17:41:59" maxSheetId="4" userName="РАЗЫГРАЕВА МАРИЯ ГЕОРГИЕВНА" r:id="rId5" minRId="39" maxRId="45">
    <sheetIdMap count="3">
      <sheetId val="1"/>
      <sheetId val="2"/>
      <sheetId val="3"/>
    </sheetIdMap>
  </header>
  <header guid="{E0B355E7-A8CA-4150-B6CB-2C9035D6CE8F}" dateTime="2017-07-26T17:44:28" maxSheetId="4" userName="СЕРОВА ИРИНА ВАЛЕРЬЕВНА" r:id="rId6" minRId="46" maxRId="52">
    <sheetIdMap count="3">
      <sheetId val="1"/>
      <sheetId val="2"/>
      <sheetId val="3"/>
    </sheetIdMap>
  </header>
  <header guid="{1C007A05-3E40-42BF-8938-97AF1A7308C5}" dateTime="2017-07-26T17:45:01" maxSheetId="4" userName="СЕРОВА ИРИНА ВАЛЕРЬЕВНА" r:id="rId7" minRId="55" maxRId="58">
    <sheetIdMap count="3">
      <sheetId val="1"/>
      <sheetId val="2"/>
      <sheetId val="3"/>
    </sheetIdMap>
  </header>
  <header guid="{29AA30A2-26F1-463B-886E-259969582137}" dateTime="2017-07-26T17:47:16" maxSheetId="4" userName="СЕРОВА ИРИНА ВАЛЕРЬЕВНА" r:id="rId8" minRId="59">
    <sheetIdMap count="3">
      <sheetId val="1"/>
      <sheetId val="2"/>
      <sheetId val="3"/>
    </sheetIdMap>
  </header>
  <header guid="{9D10870A-5C43-4FB7-ACD4-711A7B2AB628}" dateTime="2017-07-26T17:47:45" maxSheetId="4" userName="РАЗЫГРАЕВА МАРИЯ ГЕОРГИЕВНА" r:id="rId9" minRId="60" maxRId="65">
    <sheetIdMap count="3">
      <sheetId val="1"/>
      <sheetId val="2"/>
      <sheetId val="3"/>
    </sheetIdMap>
  </header>
  <header guid="{BA3CD42A-8070-4A8C-8209-C1A5FEF61669}" dateTime="2017-07-26T17:48:07" maxSheetId="4" userName="РАЗЫГРАЕВА МАРИЯ ГЕОРГИЕВНА" r:id="rId10" minRId="66" maxRId="70">
    <sheetIdMap count="3">
      <sheetId val="1"/>
      <sheetId val="2"/>
      <sheetId val="3"/>
    </sheetIdMap>
  </header>
  <header guid="{76E8F029-72B1-489C-8BB9-F77D67000FB2}" dateTime="2017-07-26T17:51:19" maxSheetId="4" userName="СЕРОВА ИРИНА ВАЛЕРЬЕВНА" r:id="rId11" minRId="71" maxRId="82">
    <sheetIdMap count="3">
      <sheetId val="1"/>
      <sheetId val="2"/>
      <sheetId val="3"/>
    </sheetIdMap>
  </header>
  <header guid="{A9EC2BA0-5383-4E2A-A612-232C83D6BA31}" dateTime="2017-07-26T17:52:56" maxSheetId="4" userName="СЕРОВА ИРИНА ВАЛЕРЬЕВНА" r:id="rId12">
    <sheetIdMap count="3">
      <sheetId val="1"/>
      <sheetId val="2"/>
      <sheetId val="3"/>
    </sheetIdMap>
  </header>
  <header guid="{168A8A0C-6C32-42A0-9E89-312C100879D2}" dateTime="2017-07-26T17:53:34" maxSheetId="4" userName="СЕРОВА ИРИНА ВАЛЕРЬЕВНА" r:id="rId13" minRId="85">
    <sheetIdMap count="3">
      <sheetId val="1"/>
      <sheetId val="2"/>
      <sheetId val="3"/>
    </sheetIdMap>
  </header>
  <header guid="{760150C9-E3E0-4207-8CE4-D972F31BF640}" dateTime="2017-07-26T17:53:42" maxSheetId="4" userName="РАЗЫГРАЕВА МАРИЯ ГЕОРГИЕВНА" r:id="rId14" minRId="86" maxRId="92">
    <sheetIdMap count="3">
      <sheetId val="1"/>
      <sheetId val="2"/>
      <sheetId val="3"/>
    </sheetIdMap>
  </header>
  <header guid="{065E16CD-A04C-4D18-82C9-6B59438C235D}" dateTime="2017-07-26T17:54:54" maxSheetId="4" userName="СЕРОВА ИРИНА ВАЛЕРЬЕВНА" r:id="rId15" minRId="93" maxRId="103">
    <sheetIdMap count="3">
      <sheetId val="1"/>
      <sheetId val="2"/>
      <sheetId val="3"/>
    </sheetIdMap>
  </header>
  <header guid="{E6FC3921-711E-4E96-B24F-76BAA20E7451}" dateTime="2017-07-26T17:55:49" maxSheetId="4" userName="РАЗЫГРАЕВА МАРИЯ ГЕОРГИЕВНА" r:id="rId16" minRId="106" maxRId="109">
    <sheetIdMap count="3">
      <sheetId val="1"/>
      <sheetId val="2"/>
      <sheetId val="3"/>
    </sheetIdMap>
  </header>
  <header guid="{EF7D97AB-9DC4-4C93-9AD2-7FA6849DAEB7}" dateTime="2017-07-26T18:04:23" maxSheetId="4" userName="СЕРОВА ИРИНА ВАЛЕРЬЕВНА" r:id="rId17" minRId="110">
    <sheetIdMap count="3">
      <sheetId val="1"/>
      <sheetId val="2"/>
      <sheetId val="3"/>
    </sheetIdMap>
  </header>
  <header guid="{7E841A4B-A7C6-4190-9F70-21047F007ECD}" dateTime="2017-07-26T18:04:27" maxSheetId="4" userName="РАЗЫГРАЕВА МАРИЯ ГЕОРГИЕВНА" r:id="rId18" minRId="111" maxRId="121">
    <sheetIdMap count="3">
      <sheetId val="1"/>
      <sheetId val="2"/>
      <sheetId val="3"/>
    </sheetIdMap>
  </header>
  <header guid="{60C13912-B47A-4763-86D3-ED8214BB0718}" dateTime="2017-07-26T18:06:33" maxSheetId="4" userName="РАЗЫГРАЕВА МАРИЯ ГЕОРГИЕВНА" r:id="rId19" minRId="122" maxRId="132">
    <sheetIdMap count="3">
      <sheetId val="1"/>
      <sheetId val="2"/>
      <sheetId val="3"/>
    </sheetIdMap>
  </header>
  <header guid="{871DF4E6-6770-45AE-8954-8C567470C254}" dateTime="2017-07-26T18:06:53" maxSheetId="4" userName="РАЗЫГРАЕВА МАРИЯ ГЕОРГИЕВНА" r:id="rId20" minRId="133" maxRId="134">
    <sheetIdMap count="3">
      <sheetId val="1"/>
      <sheetId val="2"/>
      <sheetId val="3"/>
    </sheetIdMap>
  </header>
  <header guid="{5F457B54-5B35-46B0-88D7-9EC20B19F21A}" dateTime="2017-07-26T18:07:38" maxSheetId="4" userName="РАЗЫГРАЕВА МАРИЯ ГЕОРГИЕВНА" r:id="rId21" minRId="138" maxRId="147">
    <sheetIdMap count="3">
      <sheetId val="1"/>
      <sheetId val="2"/>
      <sheetId val="3"/>
    </sheetIdMap>
  </header>
  <header guid="{D9EB04C7-9F9F-48DE-A8FB-041B42B5A163}" dateTime="2017-07-26T18:18:50" maxSheetId="4" userName="РАЗЫГРАЕВА МАРИЯ ГЕОРГИЕВНА" r:id="rId22">
    <sheetIdMap count="3">
      <sheetId val="1"/>
      <sheetId val="2"/>
      <sheetId val="3"/>
    </sheetIdMap>
  </header>
  <header guid="{12D6ED88-C577-4477-A2D2-922D248874CA}" dateTime="2017-07-27T10:46:22" maxSheetId="4" userName="СЕРОВА ИРИНА ВАЛЕРЬЕВНА" r:id="rId23">
    <sheetIdMap count="3">
      <sheetId val="1"/>
      <sheetId val="2"/>
      <sheetId val="3"/>
    </sheetIdMap>
  </header>
  <header guid="{3D60BE1A-3D12-455A-A16F-7451CE284D88}" dateTime="2017-07-27T10:46:40" maxSheetId="4" userName="СЕРОВА ИРИНА ВАЛЕРЬЕВНА" r:id="rId24" minRId="156">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 sId="1">
    <nc r="G33" t="inlineStr">
      <is>
        <t>X</t>
      </is>
    </nc>
  </rcc>
  <rcc rId="67" sId="1" numFmtId="4">
    <nc r="K33">
      <v>0</v>
    </nc>
  </rcc>
  <rcc rId="68" sId="1" numFmtId="4">
    <nc r="L33">
      <v>0</v>
    </nc>
  </rcc>
  <rcc rId="69" sId="1" numFmtId="4">
    <nc r="M33">
      <v>0</v>
    </nc>
  </rcc>
  <rcc rId="70" sId="1" numFmtId="4">
    <nc r="N33">
      <v>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1" sId="1" ref="A235:XFD235" action="insertRow"/>
  <rcc rId="72" sId="1">
    <nc r="A235" t="inlineStr">
      <is>
        <t>8.2.2.</t>
      </is>
    </nc>
  </rcc>
  <rcc rId="73" sId="1">
    <nc r="B235" t="inlineStr">
      <is>
        <t>Мероприятие 8.2.2.
 Реализация инициатив в рамках сотрудничества с международными организациями и зарубежными странами</t>
      </is>
    </nc>
  </rcc>
  <rcc rId="74" sId="1">
    <nc r="D235" t="inlineStr">
      <is>
        <t>Бокарев А.А., Директор Департамента международных финансовых отношений 
Минфина России</t>
      </is>
    </nc>
  </rcc>
  <rfmt sheetId="1" sqref="E235" start="0" length="0">
    <dxf>
      <numFmt numFmtId="0" formatCode="General"/>
    </dxf>
  </rfmt>
  <rfmt sheetId="1" sqref="F235" start="0" length="0">
    <dxf>
      <numFmt numFmtId="30" formatCode="@"/>
      <alignment wrapText="0" readingOrder="0"/>
    </dxf>
  </rfmt>
  <rfmt sheetId="1" sqref="H235" start="0" length="0">
    <dxf>
      <numFmt numFmtId="30" formatCode="@"/>
      <alignment wrapText="0" readingOrder="0"/>
    </dxf>
  </rfmt>
  <rcc rId="75" sId="1" odxf="1" dxf="1" numFmtId="4">
    <nc r="I235">
      <v>0</v>
    </nc>
    <odxf>
      <numFmt numFmtId="19" formatCode="dd/mm/yyyy"/>
      <alignment wrapText="1" readingOrder="0"/>
    </odxf>
    <ndxf>
      <numFmt numFmtId="164" formatCode="#,##0.0"/>
      <alignment wrapText="0" readingOrder="0"/>
    </ndxf>
  </rcc>
  <rcc rId="76" sId="1" odxf="1" dxf="1" numFmtId="4">
    <nc r="J235">
      <v>0</v>
    </nc>
    <odxf>
      <numFmt numFmtId="19" formatCode="dd/mm/yyyy"/>
      <alignment wrapText="1" readingOrder="0"/>
      <border outline="0">
        <right/>
      </border>
    </odxf>
    <ndxf>
      <numFmt numFmtId="164" formatCode="#,##0.0"/>
      <alignment wrapText="0" readingOrder="0"/>
      <border outline="0">
        <right style="thin">
          <color indexed="64"/>
        </right>
      </border>
    </ndxf>
  </rcc>
  <rcc rId="77" sId="1" odxf="1" dxf="1" numFmtId="4">
    <nc r="K235">
      <v>0</v>
    </nc>
    <odxf>
      <font>
        <color rgb="FF000000"/>
        <name val="Times New Roman"/>
        <scheme val="none"/>
      </font>
      <numFmt numFmtId="4" formatCode="#,##0.00"/>
      <border outline="0">
        <top/>
      </border>
    </odxf>
    <ndxf>
      <font>
        <color theme="1"/>
        <name val="Times New Roman"/>
        <scheme val="none"/>
      </font>
      <numFmt numFmtId="164" formatCode="#,##0.0"/>
      <border outline="0">
        <top style="thin">
          <color indexed="64"/>
        </top>
      </border>
    </ndxf>
  </rcc>
  <rcc rId="78" sId="1" odxf="1" dxf="1" numFmtId="19">
    <nc r="E235">
      <v>43830</v>
    </nc>
    <ndxf>
      <numFmt numFmtId="19" formatCode="dd/mm/yyyy"/>
    </ndxf>
  </rcc>
  <rcc rId="79" sId="1" odxf="1" dxf="1">
    <nc r="F235" t="inlineStr">
      <is>
        <t>в процессе реализации</t>
      </is>
    </nc>
    <ndxf>
      <numFmt numFmtId="19" formatCode="dd/mm/yyyy"/>
      <alignment wrapText="1" readingOrder="0"/>
    </ndxf>
  </rcc>
  <rcc rId="80" sId="1">
    <nc r="G235" t="inlineStr">
      <is>
        <t>X</t>
      </is>
    </nc>
  </rcc>
  <rm rId="81" sheetId="1" source="I235:K235" destination="K235:M235" sourceSheetId="1">
    <rfmt sheetId="1" sqref="L235" start="0" length="0">
      <dxf>
        <font>
          <sz val="10"/>
          <color rgb="FF000000"/>
          <name val="Times New Roman"/>
          <scheme val="none"/>
        </font>
        <numFmt numFmtId="4" formatCode="#,##0.00"/>
        <alignment horizontal="center" vertical="center" readingOrder="0"/>
        <border outline="0">
          <left style="thin">
            <color indexed="64"/>
          </left>
          <right style="thin">
            <color indexed="64"/>
          </right>
          <bottom style="thin">
            <color indexed="64"/>
          </bottom>
        </border>
      </dxf>
    </rfmt>
    <rfmt sheetId="1" sqref="M235" start="0" length="0">
      <dxf>
        <font>
          <sz val="10"/>
          <color rgb="FF000000"/>
          <name val="Times New Roman"/>
          <scheme val="none"/>
        </font>
        <numFmt numFmtId="4" formatCode="#,##0.00"/>
        <alignment horizontal="center" vertical="center" readingOrder="0"/>
        <border outline="0">
          <left style="thin">
            <color indexed="64"/>
          </left>
          <right style="thin">
            <color indexed="64"/>
          </right>
          <bottom style="thin">
            <color indexed="64"/>
          </bottom>
        </border>
      </dxf>
    </rfmt>
  </rm>
  <rcc rId="82" sId="1" odxf="1" dxf="1" numFmtId="4">
    <nc r="N235">
      <v>0</v>
    </nc>
    <odxf>
      <border outline="0">
        <top/>
      </border>
    </odxf>
    <ndxf>
      <border outline="0">
        <top style="thin">
          <color indexed="64"/>
        </top>
      </border>
    </ndxf>
  </rcc>
  <rfmt sheetId="1" sqref="I235:J235">
    <dxf>
      <border>
        <left style="thin">
          <color indexed="64"/>
        </left>
        <right style="thin">
          <color indexed="64"/>
        </right>
        <top style="thin">
          <color indexed="64"/>
        </top>
        <bottom style="thin">
          <color indexed="64"/>
        </bottom>
        <vertical style="thin">
          <color indexed="64"/>
        </vertical>
        <horizontal style="thin">
          <color indexed="64"/>
        </horizontal>
      </border>
    </dxf>
  </rfmt>
  <rcv guid="{CA328A34-E6B0-45C7-A9CD-00E004D12563}" action="delete"/>
  <rdn rId="0" localSheetId="1" customView="1" name="Z_CA328A34_E6B0_45C7_A9CD_00E004D12563_.wvu.PrintTitles" hidden="1" oldHidden="1">
    <formula>'ГП39 ДПГ '!$2:$4</formula>
    <oldFormula>'ГП39 ДПГ '!$2:$4</oldFormula>
  </rdn>
  <rdn rId="0" localSheetId="1" customView="1" name="Z_CA328A34_E6B0_45C7_A9CD_00E004D12563_.wvu.FilterData" hidden="1" oldHidden="1">
    <formula>'ГП39 ДПГ '!$A$2:$S$328</formula>
    <oldFormula>'ГП39 ДПГ '!$A$2:$S$328</oldFormula>
  </rdn>
  <rcv guid="{CA328A34-E6B0-45C7-A9CD-00E004D12563}"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30:N230" start="0" length="2147483647">
    <dxf>
      <font>
        <color rgb="FFFF0000"/>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 sId="1" ref="A230:XFD230" action="deleteRow">
    <rfmt sheetId="1" xfDxf="1" sqref="A230:XFD230" start="0" length="0">
      <dxf>
        <font>
          <name val="Times New Roman"/>
          <scheme val="none"/>
        </font>
      </dxf>
    </rfmt>
    <rcc rId="0" sId="1" dxf="1">
      <nc r="A230" t="inlineStr">
        <is>
          <t>7.7.</t>
        </is>
      </nc>
      <ndxf>
        <font>
          <color rgb="FFFF0000"/>
          <name val="Times New Roman"/>
          <scheme val="none"/>
        </font>
        <numFmt numFmtId="30" formatCode="@"/>
        <alignment horizontal="center" vertical="center" wrapText="1" readingOrder="0"/>
        <border outline="0">
          <left style="thin">
            <color indexed="64"/>
          </left>
          <right style="thin">
            <color indexed="64"/>
          </right>
          <top style="thin">
            <color indexed="64"/>
          </top>
          <bottom style="thin">
            <color indexed="64"/>
          </bottom>
        </border>
      </ndxf>
    </rcc>
    <rcc rId="0" sId="1" dxf="1">
      <nc r="B230" t="inlineStr">
        <is>
          <r>
            <rPr>
              <b/>
              <sz val="10"/>
              <color rgb="FFFF0000"/>
              <rFont val="Times New Roman"/>
              <family val="1"/>
              <charset val="204"/>
            </rPr>
            <t xml:space="preserve">Основное мероприятие 7.7. 
</t>
          </r>
          <r>
            <rPr>
              <sz val="10"/>
              <color rgb="FFFF0000"/>
              <rFont val="Times New Roman"/>
              <family val="1"/>
              <charset val="204"/>
            </rPr>
            <t>Развитие правовой базы бухгалтерского учета и обеспечение применения МСФО на территории 
Российской Федерации</t>
          </r>
        </is>
      </nc>
      <ndxf>
        <font>
          <color rgb="FFFF0000"/>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fmt sheetId="1" sqref="C230" start="0" length="0">
      <dxf>
        <font>
          <color rgb="FFFF0000"/>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1" dxf="1">
      <nc r="D230" t="inlineStr">
        <is>
          <t>Минфин России</t>
        </is>
      </nc>
      <ndxf>
        <font>
          <color rgb="FFFF0000"/>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E230">
        <v>44196</v>
      </nc>
      <n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ndxf>
    </rcc>
    <rcc rId="0" sId="1" dxf="1">
      <nc r="F230" t="inlineStr">
        <is>
          <t xml:space="preserve">в процессе реализации </t>
        </is>
      </nc>
      <n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rder>
      </ndxf>
    </rcc>
    <rcc rId="0" sId="1" dxf="1">
      <nc r="G230" t="inlineStr">
        <is>
          <t>X</t>
        </is>
      </nc>
      <n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ndxf>
    </rcc>
    <rfmt sheetId="1" sqref="H230" start="0" length="0">
      <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rder>
      </dxf>
    </rfmt>
    <rfmt sheetId="1" sqref="I230" start="0" length="0">
      <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dxf>
    </rfmt>
    <rfmt sheetId="1" sqref="J230" start="0" length="0">
      <dxf>
        <font>
          <color rgb="FFFF0000"/>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dxf>
    </rfmt>
    <rcc rId="0" sId="1" dxf="1" numFmtId="4">
      <nc r="K230">
        <v>0</v>
      </nc>
      <ndxf>
        <font>
          <color rgb="FFFF0000"/>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L230">
        <v>0</v>
      </nc>
      <ndxf>
        <font>
          <color rgb="FFFF0000"/>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M230">
        <v>0</v>
      </nc>
      <ndxf>
        <font>
          <color rgb="FFFF0000"/>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N230">
        <v>0</v>
      </nc>
      <ndxf>
        <font>
          <color rgb="FFFF0000"/>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fmt sheetId="1" sqref="O230" start="0" length="0">
      <dxf>
        <alignment horizontal="center" vertical="center" readingOrder="0"/>
      </dxf>
    </rfmt>
  </rr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6" sId="1" ref="A67:XFD67" action="insertRow"/>
  <rcc rId="87" sId="1">
    <nc r="A67" t="inlineStr">
      <is>
        <t>2.4.2.</t>
      </is>
    </nc>
  </rcc>
  <rcc rId="88" sId="1" odxf="1" dxf="1">
    <nc r="B67" t="inlineStr">
      <is>
        <t>Мероприятие 2.4.2. 
Обеспечение прозрачности и доступности информации о государственном секторе и общественных финансах</t>
      </is>
    </nc>
    <odxf>
      <font>
        <i/>
        <color theme="1"/>
        <name val="Times New Roman"/>
        <scheme val="none"/>
      </font>
    </odxf>
    <ndxf>
      <font>
        <i val="0"/>
        <color theme="1"/>
        <name val="Times New Roman"/>
        <scheme val="none"/>
      </font>
    </ndxf>
  </rcc>
  <rfmt sheetId="1" sqref="C67" start="0" length="0">
    <dxf>
      <protection locked="0"/>
    </dxf>
  </rfmt>
  <rcc rId="89" sId="1">
    <nc r="D67" t="inlineStr">
      <is>
        <t>Дубовик А.В., 
Заместитель руководителя Казначейства России</t>
      </is>
    </nc>
  </rcc>
  <rcc rId="90" sId="1" odxf="1" dxf="1" numFmtId="19">
    <nc r="E67">
      <v>43830</v>
    </nc>
    <odxf>
      <protection locked="0"/>
    </odxf>
    <ndxf>
      <protection locked="1"/>
    </ndxf>
  </rcc>
  <rcc rId="91" sId="1">
    <nc r="F67" t="inlineStr">
      <is>
        <t xml:space="preserve">в процессе реализации </t>
      </is>
    </nc>
  </rcc>
  <rfmt sheetId="1" sqref="F67">
    <dxf>
      <alignment wrapText="1" readingOrder="0"/>
    </dxf>
  </rfmt>
  <rcc rId="92" sId="1">
    <nc r="G67" t="inlineStr">
      <is>
        <t>Х</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3" sId="1" ref="A229:XFD229" action="insertRow"/>
  <rcc rId="94" sId="1">
    <nc r="A229" t="inlineStr">
      <is>
        <t>7.6.8.</t>
      </is>
    </nc>
  </rcc>
  <rcc rId="95" sId="1" odxf="1" dxf="1">
    <nc r="B229" t="inlineStr">
      <is>
        <t>Мероприятие 7.6.8.
Регулирование деятельности по организации и проведению азартных игр и лотерей</t>
      </is>
    </nc>
    <odxf>
      <border outline="0">
        <top/>
      </border>
    </odxf>
    <ndxf>
      <border outline="0">
        <top style="thin">
          <color indexed="64"/>
        </top>
      </border>
    </ndxf>
  </rcc>
  <rfmt sheetId="1" sqref="C229" start="0" length="0">
    <dxf>
      <numFmt numFmtId="0" formatCode="General"/>
      <alignment wrapText="0" readingOrder="0"/>
      <border outline="0">
        <top style="thin">
          <color indexed="64"/>
        </top>
        <bottom style="thin">
          <color indexed="64"/>
        </bottom>
      </border>
    </dxf>
  </rfmt>
  <rcc rId="96" sId="1" odxf="1" dxf="1">
    <nc r="D229" t="inlineStr">
      <is>
        <t>Барсуков С.В., Директор Департамента финансовой политики Минфина России</t>
      </is>
    </nc>
    <odxf>
      <border outline="0">
        <top/>
      </border>
    </odxf>
    <ndxf>
      <border outline="0">
        <top style="thin">
          <color indexed="64"/>
        </top>
      </border>
    </ndxf>
  </rcc>
  <rfmt sheetId="1" sqref="E229" start="0" length="0">
    <dxf>
      <numFmt numFmtId="0" formatCode="General"/>
      <border outline="0">
        <top style="thin">
          <color indexed="64"/>
        </top>
      </border>
    </dxf>
  </rfmt>
  <rfmt sheetId="1" sqref="F229" start="0" length="0">
    <dxf>
      <numFmt numFmtId="30" formatCode="@"/>
      <alignment wrapText="0" readingOrder="0"/>
      <border outline="0">
        <top style="thin">
          <color indexed="64"/>
        </top>
      </border>
    </dxf>
  </rfmt>
  <rfmt sheetId="1" sqref="G229" start="0" length="0">
    <dxf>
      <border outline="0">
        <top style="thin">
          <color indexed="64"/>
        </top>
      </border>
    </dxf>
  </rfmt>
  <rfmt sheetId="1" sqref="H229" start="0" length="0">
    <dxf>
      <numFmt numFmtId="30" formatCode="@"/>
      <alignment wrapText="0" readingOrder="0"/>
      <border outline="0">
        <top style="thin">
          <color indexed="64"/>
        </top>
      </border>
    </dxf>
  </rfmt>
  <rfmt sheetId="1" sqref="I229" start="0" length="0">
    <dxf>
      <numFmt numFmtId="164" formatCode="#,##0.0"/>
      <alignment wrapText="0" readingOrder="0"/>
      <border outline="0">
        <top style="thin">
          <color indexed="64"/>
        </top>
      </border>
    </dxf>
  </rfmt>
  <rfmt sheetId="1" sqref="J229" start="0" length="0">
    <dxf>
      <numFmt numFmtId="164" formatCode="#,##0.0"/>
      <alignment wrapText="0" readingOrder="0"/>
      <border outline="0">
        <top style="thin">
          <color indexed="64"/>
        </top>
      </border>
    </dxf>
  </rfmt>
  <rcc rId="97" sId="1" odxf="1" dxf="1" numFmtId="4">
    <nc r="K229">
      <v>0</v>
    </nc>
    <odxf/>
    <ndxf/>
  </rcc>
  <rcc rId="98" sId="1" odxf="1" dxf="1" numFmtId="19">
    <nc r="E229">
      <v>43100</v>
    </nc>
    <ndxf>
      <numFmt numFmtId="19" formatCode="dd/mm/yyyy"/>
    </ndxf>
  </rcc>
  <rcc rId="99" sId="1" odxf="1" dxf="1">
    <nc r="F229" t="inlineStr">
      <is>
        <t xml:space="preserve">в процессе реализации </t>
      </is>
    </nc>
    <ndxf>
      <numFmt numFmtId="19" formatCode="dd/mm/yyyy"/>
      <alignment wrapText="1" readingOrder="0"/>
    </ndxf>
  </rcc>
  <rcc rId="100" sId="1" numFmtId="19">
    <nc r="G229" t="inlineStr">
      <is>
        <t>X</t>
      </is>
    </nc>
  </rcc>
  <rcc rId="101" sId="1" odxf="1" dxf="1" numFmtId="4">
    <nc r="L229">
      <v>0</v>
    </nc>
    <odxf/>
    <ndxf/>
  </rcc>
  <rcc rId="102" sId="1" odxf="1" dxf="1" numFmtId="4">
    <nc r="M229">
      <v>0</v>
    </nc>
    <odxf/>
    <ndxf/>
  </rcc>
  <rcc rId="103" sId="1" odxf="1" dxf="1" numFmtId="4">
    <nc r="N229">
      <v>0</v>
    </nc>
    <odxf>
      <border outline="0">
        <top/>
      </border>
    </odxf>
    <ndxf>
      <border outline="0">
        <top style="thin">
          <color indexed="64"/>
        </top>
      </border>
    </ndxf>
  </rcc>
  <rcv guid="{CA328A34-E6B0-45C7-A9CD-00E004D12563}" action="delete"/>
  <rdn rId="0" localSheetId="1" customView="1" name="Z_CA328A34_E6B0_45C7_A9CD_00E004D12563_.wvu.PrintTitles" hidden="1" oldHidden="1">
    <formula>'ГП39 ДПГ '!$2:$4</formula>
    <oldFormula>'ГП39 ДПГ '!$2:$4</oldFormula>
  </rdn>
  <rdn rId="0" localSheetId="1" customView="1" name="Z_CA328A34_E6B0_45C7_A9CD_00E004D12563_.wvu.FilterData" hidden="1" oldHidden="1">
    <formula>'ГП39 ДПГ '!$A$2:$S$329</formula>
    <oldFormula>'ГП39 ДПГ '!$A$2:$S$329</oldFormula>
  </rdn>
  <rcv guid="{CA328A34-E6B0-45C7-A9CD-00E004D12563}"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dxf="1" dxf="1" numFmtId="4">
    <nc r="K67">
      <v>0</v>
    </nc>
    <odxf>
      <font>
        <name val="Times New Roman"/>
        <scheme val="none"/>
      </font>
      <numFmt numFmtId="2" formatCode="0.00"/>
      <border outline="0">
        <top/>
      </border>
    </odxf>
    <ndxf>
      <font>
        <color theme="1"/>
        <name val="Times New Roman"/>
        <scheme val="none"/>
      </font>
      <numFmt numFmtId="164" formatCode="#,##0.0"/>
      <border outline="0">
        <top style="thin">
          <color indexed="64"/>
        </top>
      </border>
    </ndxf>
  </rcc>
  <rcc rId="107" sId="1" odxf="1" dxf="1" numFmtId="4">
    <nc r="L67">
      <v>0</v>
    </nc>
    <odxf>
      <font>
        <name val="Times New Roman"/>
        <scheme val="none"/>
      </font>
      <numFmt numFmtId="2" formatCode="0.00"/>
      <border outline="0">
        <top/>
      </border>
    </odxf>
    <ndxf>
      <font>
        <color theme="1"/>
        <name val="Times New Roman"/>
        <scheme val="none"/>
      </font>
      <numFmt numFmtId="164" formatCode="#,##0.0"/>
      <border outline="0">
        <top style="thin">
          <color indexed="64"/>
        </top>
      </border>
    </ndxf>
  </rcc>
  <rcc rId="108" sId="1" odxf="1" dxf="1" numFmtId="4">
    <nc r="M67">
      <v>0</v>
    </nc>
    <odxf>
      <font>
        <name val="Times New Roman"/>
        <scheme val="none"/>
      </font>
      <numFmt numFmtId="2" formatCode="0.00"/>
      <border outline="0">
        <top/>
      </border>
    </odxf>
    <ndxf>
      <font>
        <color theme="1"/>
        <name val="Times New Roman"/>
        <scheme val="none"/>
      </font>
      <numFmt numFmtId="164" formatCode="#,##0.0"/>
      <border outline="0">
        <top style="thin">
          <color indexed="64"/>
        </top>
      </border>
    </ndxf>
  </rcc>
  <rcc rId="109" sId="1" odxf="1" dxf="1" numFmtId="4">
    <nc r="N67">
      <v>0</v>
    </nc>
    <odxf>
      <font>
        <name val="Times New Roman"/>
        <scheme val="none"/>
      </font>
      <numFmt numFmtId="2" formatCode="0.00"/>
      <border outline="0">
        <top/>
      </border>
    </odxf>
    <ndxf>
      <font>
        <color theme="1"/>
        <name val="Times New Roman"/>
        <scheme val="none"/>
      </font>
      <numFmt numFmtId="164" formatCode="#,##0.0"/>
      <border outline="0">
        <top style="thin">
          <color indexed="64"/>
        </top>
      </border>
    </ndxf>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0" sId="1" ref="A85:XFD85" action="deleteRow">
    <rfmt sheetId="1" xfDxf="1" sqref="A85:XFD85" start="0" length="0">
      <dxf>
        <font>
          <name val="Times New Roman"/>
          <scheme val="none"/>
        </font>
      </dxf>
    </rfmt>
    <rcc rId="0" sId="1" dxf="1">
      <nc r="A85" t="inlineStr">
        <is>
          <t>2.7.</t>
        </is>
      </nc>
      <ndxf>
        <font>
          <color theme="1"/>
          <name val="Times New Roman"/>
          <scheme val="none"/>
        </font>
        <numFmt numFmtId="30" formatCode="@"/>
        <alignment horizontal="center" vertical="center" wrapText="1" readingOrder="0"/>
        <border outline="0">
          <left style="thin">
            <color indexed="64"/>
          </left>
          <right style="thin">
            <color indexed="64"/>
          </right>
          <top style="thin">
            <color indexed="64"/>
          </top>
          <bottom style="thin">
            <color indexed="64"/>
          </bottom>
        </border>
      </ndxf>
    </rcc>
    <rcc rId="0" sId="1" dxf="1">
      <nc r="B85" t="inlineStr">
        <is>
          <r>
            <rPr>
              <b/>
              <sz val="10"/>
              <color theme="1"/>
              <rFont val="Times New Roman"/>
              <family val="1"/>
              <charset val="204"/>
            </rPr>
            <t xml:space="preserve">Основное мероприятие 2.7. 
</t>
          </r>
          <r>
            <rPr>
              <sz val="10"/>
              <color theme="1"/>
              <rFont val="Times New Roman"/>
              <family val="1"/>
              <charset val="204"/>
            </rPr>
            <t>Повышение качества финансового менеджмента главных администраторов средств федерального бюджета</t>
          </r>
        </is>
      </nc>
      <ndxf>
        <font>
          <color theme="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fmt sheetId="1" sqref="C85" start="0" length="0">
      <dxf>
        <font>
          <color theme="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1" dxf="1">
      <nc r="D85" t="inlineStr">
        <is>
          <t>Минфин России</t>
        </is>
      </nc>
      <ndxf>
        <font>
          <color theme="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E85">
        <v>44196</v>
      </nc>
      <ndxf>
        <font>
          <color theme="1"/>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ndxf>
    </rcc>
    <rcc rId="0" sId="1" dxf="1">
      <nc r="F85" t="inlineStr">
        <is>
          <t>в процессе реализации</t>
        </is>
      </nc>
      <ndxf>
        <font>
          <color theme="1"/>
          <name val="Times New Roman"/>
          <scheme val="none"/>
        </font>
        <numFmt numFmtId="19" formatCode="dd/mm/yyyy"/>
        <alignment horizontal="center" vertical="center" wrapText="1" readingOrder="0"/>
        <border outline="0">
          <left style="thin">
            <color indexed="64"/>
          </left>
          <right style="thin">
            <color indexed="64"/>
          </right>
          <top style="thin">
            <color indexed="64"/>
          </top>
          <bottom style="thin">
            <color indexed="64"/>
          </bottom>
        </border>
      </ndxf>
    </rcc>
    <rcc rId="0" sId="1" dxf="1">
      <nc r="G85" t="inlineStr">
        <is>
          <t>X</t>
        </is>
      </nc>
      <ndxf>
        <font>
          <sz val="1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1" sqref="H85" start="0" length="0">
      <dxf>
        <font>
          <color theme="1"/>
          <name val="Times New Roman"/>
          <scheme val="none"/>
        </font>
        <numFmt numFmtId="19" formatCode="dd/mm/yyyy"/>
        <alignment horizontal="center" vertical="top" wrapText="1" readingOrder="0"/>
        <border outline="0">
          <left style="thin">
            <color indexed="64"/>
          </left>
          <right style="thin">
            <color indexed="64"/>
          </right>
          <top style="thin">
            <color indexed="64"/>
          </top>
          <bottom style="thin">
            <color indexed="64"/>
          </bottom>
        </border>
      </dxf>
    </rfmt>
    <rfmt sheetId="1" sqref="I85" start="0" length="0">
      <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dxf>
    </rfmt>
    <rfmt sheetId="1" sqref="J85" start="0" length="0">
      <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dxf>
    </rfmt>
    <rcc rId="0" sId="1" dxf="1" numFmtId="4">
      <nc r="K85">
        <v>0</v>
      </nc>
      <n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L85">
        <v>0</v>
      </nc>
      <n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M85">
        <v>0</v>
      </nc>
      <n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cc rId="0" sId="1" dxf="1" numFmtId="4">
      <nc r="N85">
        <v>0</v>
      </nc>
      <ndxf>
        <font>
          <color theme="1"/>
          <name val="Times New Roman"/>
          <scheme val="none"/>
        </font>
        <numFmt numFmtId="164" formatCode="#,##0.0"/>
        <alignment horizontal="center" vertical="center" readingOrder="0"/>
        <border outline="0">
          <left style="thin">
            <color indexed="64"/>
          </left>
          <right style="thin">
            <color indexed="64"/>
          </right>
          <top style="thin">
            <color indexed="64"/>
          </top>
          <bottom style="thin">
            <color indexed="64"/>
          </bottom>
        </border>
      </ndxf>
    </rcc>
    <rfmt sheetId="1" sqref="O85" start="0" length="0">
      <dxf>
        <alignment horizontal="center" vertical="center" readingOrder="0"/>
      </dxf>
    </rfmt>
  </rr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1" sId="1" ref="A69:XFD69" action="insertRow"/>
  <rcc rId="112" sId="1">
    <nc r="A69" t="inlineStr">
      <is>
        <t>2.4.3</t>
      </is>
    </nc>
  </rcc>
  <rcc rId="113" sId="1" odxf="1" dxf="1">
    <nc r="B69" t="inlineStr">
      <is>
        <t>Мероприятие 2.4.3. 
Казначейское сопровождение средств, предоставляемых из федерального бюджета</t>
      </is>
    </nc>
    <odxf>
      <font>
        <i/>
        <color theme="1"/>
        <name val="Times New Roman"/>
        <scheme val="none"/>
      </font>
    </odxf>
    <ndxf>
      <font>
        <i val="0"/>
        <color theme="1"/>
        <name val="Times New Roman"/>
        <scheme val="none"/>
      </font>
    </ndxf>
  </rcc>
  <rfmt sheetId="1" sqref="C69" start="0" length="0">
    <dxf>
      <protection locked="0"/>
    </dxf>
  </rfmt>
  <rcc rId="114" sId="1">
    <nc r="D69" t="inlineStr">
      <is>
        <t>Демидов А.Ю., Заместитель руководителя Казначейства России</t>
      </is>
    </nc>
  </rcc>
  <rcc rId="115" sId="1" numFmtId="19">
    <nc r="E69">
      <v>43830</v>
    </nc>
  </rcc>
  <rcc rId="116" sId="1">
    <nc r="F69" t="inlineStr">
      <is>
        <t>в процессе реализации</t>
      </is>
    </nc>
  </rcc>
  <rcc rId="117" sId="1">
    <nc r="G69" t="inlineStr">
      <is>
        <t>Х</t>
      </is>
    </nc>
  </rcc>
  <rcc rId="118" sId="1" odxf="1" dxf="1" numFmtId="4">
    <nc r="K69">
      <v>0</v>
    </nc>
    <ndxf>
      <font>
        <color theme="1"/>
        <name val="Times New Roman"/>
        <scheme val="none"/>
      </font>
      <numFmt numFmtId="164" formatCode="#,##0.0"/>
    </ndxf>
  </rcc>
  <rcc rId="119" sId="1" odxf="1" dxf="1" numFmtId="4">
    <nc r="L69">
      <v>0</v>
    </nc>
    <odxf>
      <font>
        <name val="Times New Roman"/>
        <scheme val="none"/>
      </font>
      <numFmt numFmtId="2" formatCode="0.00"/>
    </odxf>
    <ndxf>
      <font>
        <color theme="1"/>
        <name val="Times New Roman"/>
        <scheme val="none"/>
      </font>
      <numFmt numFmtId="164" formatCode="#,##0.0"/>
    </ndxf>
  </rcc>
  <rcc rId="120" sId="1" odxf="1" dxf="1" numFmtId="4">
    <nc r="M69">
      <v>0</v>
    </nc>
    <odxf>
      <font>
        <name val="Times New Roman"/>
        <scheme val="none"/>
      </font>
      <numFmt numFmtId="2" formatCode="0.00"/>
    </odxf>
    <ndxf>
      <font>
        <color theme="1"/>
        <name val="Times New Roman"/>
        <scheme val="none"/>
      </font>
      <numFmt numFmtId="164" formatCode="#,##0.0"/>
    </ndxf>
  </rcc>
  <rcc rId="121" sId="1" odxf="1" dxf="1" numFmtId="4">
    <nc r="N69">
      <v>0</v>
    </nc>
    <odxf>
      <font>
        <name val="Times New Roman"/>
        <scheme val="none"/>
      </font>
      <numFmt numFmtId="2" formatCode="0.00"/>
    </odxf>
    <ndxf>
      <font>
        <color theme="1"/>
        <name val="Times New Roman"/>
        <scheme val="none"/>
      </font>
      <numFmt numFmtId="164" formatCode="#,##0.0"/>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2" sId="1" ref="A71:XFD71" action="insertRow"/>
  <rcc rId="123" sId="1">
    <nc r="A71" t="inlineStr">
      <is>
        <t>2.4.12</t>
      </is>
    </nc>
  </rcc>
  <rcc rId="124" sId="1" odxf="1" s="1" dxf="1">
    <nc r="B71" t="inlineStr">
      <is>
        <t>Мероприятие 2.4.12. 
Обеспечение организации исполнения судебных актов, решений налоговых органов и обеспечение внедрения организации исполнения электронного исполнительного документа</t>
      </is>
    </nc>
    <odxf>
      <font>
        <b val="0"/>
        <i/>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i val="0"/>
        <sz val="10"/>
        <color theme="1"/>
        <name val="Times New Roman"/>
        <scheme val="none"/>
      </font>
    </ndxf>
  </rcc>
  <rfmt sheetId="1" s="1" sqref="C71" start="0" length="0">
    <dxf>
      <font>
        <sz val="10"/>
        <color theme="1"/>
        <name val="Times New Roman"/>
        <scheme val="none"/>
      </font>
    </dxf>
  </rfmt>
  <rcc rId="125" sId="1" odxf="1" s="1" dxf="1">
    <nc r="D71" t="inlineStr">
      <is>
        <t>Сауль С.Н.
Начальник Юридического управления Казначейства России</t>
      </is>
    </nc>
    <odxf>
      <font>
        <b val="0"/>
        <i val="0"/>
        <strike val="0"/>
        <condense val="0"/>
        <extend val="0"/>
        <outline val="0"/>
        <shadow val="0"/>
        <u val="none"/>
        <vertAlign val="baseline"/>
        <sz val="10"/>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0"/>
        <color theme="1"/>
        <name val="Times New Roman"/>
        <scheme val="none"/>
      </font>
    </ndxf>
  </rcc>
  <rcc rId="126" sId="1" odxf="1" s="1" dxf="1" numFmtId="19">
    <nc r="E71">
      <v>43830</v>
    </nc>
    <odxf>
      <font>
        <b val="0"/>
        <i val="0"/>
        <strike val="0"/>
        <condense val="0"/>
        <extend val="0"/>
        <outline val="0"/>
        <shadow val="0"/>
        <u val="none"/>
        <vertAlign val="baseline"/>
        <sz val="10"/>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0"/>
        <color theme="1"/>
        <name val="Times New Roman"/>
        <scheme val="none"/>
      </font>
    </ndxf>
  </rcc>
  <rcc rId="127" sId="1" odxf="1" dxf="1">
    <nc r="F71" t="inlineStr">
      <is>
        <t>в процессе реализации</t>
      </is>
    </nc>
    <odxf>
      <border outline="0">
        <top/>
      </border>
    </odxf>
    <ndxf>
      <border outline="0">
        <top style="thin">
          <color indexed="64"/>
        </top>
      </border>
    </ndxf>
  </rcc>
  <rcc rId="128" sId="1" odxf="1" dxf="1">
    <nc r="G71" t="inlineStr">
      <is>
        <t>Х</t>
      </is>
    </nc>
    <odxf>
      <font>
        <name val="Times New Roman"/>
        <scheme val="none"/>
      </font>
    </odxf>
    <ndxf>
      <font>
        <color theme="1"/>
        <name val="Times New Roman"/>
        <scheme val="none"/>
      </font>
    </ndxf>
  </rcc>
  <rcc rId="129" sId="1" odxf="1" dxf="1" numFmtId="4">
    <nc r="K71">
      <v>0</v>
    </nc>
    <odxf>
      <font>
        <name val="Times New Roman"/>
        <scheme val="none"/>
      </font>
      <numFmt numFmtId="2" formatCode="0.00"/>
      <protection locked="1"/>
    </odxf>
    <ndxf>
      <font>
        <color theme="1"/>
        <name val="Times New Roman"/>
        <scheme val="none"/>
      </font>
      <numFmt numFmtId="4" formatCode="#,##0.00"/>
      <protection locked="0"/>
    </ndxf>
  </rcc>
  <rcc rId="130" sId="1" odxf="1" dxf="1" numFmtId="4">
    <nc r="L71">
      <v>0</v>
    </nc>
    <odxf>
      <font>
        <name val="Times New Roman"/>
        <scheme val="none"/>
      </font>
      <numFmt numFmtId="2" formatCode="0.00"/>
      <protection locked="1"/>
    </odxf>
    <ndxf>
      <font>
        <color theme="1"/>
        <name val="Times New Roman"/>
        <scheme val="none"/>
      </font>
      <numFmt numFmtId="4" formatCode="#,##0.00"/>
      <protection locked="0"/>
    </ndxf>
  </rcc>
  <rcc rId="131" sId="1" odxf="1" dxf="1" numFmtId="4">
    <nc r="M71">
      <v>0</v>
    </nc>
    <odxf>
      <font>
        <name val="Times New Roman"/>
        <scheme val="none"/>
      </font>
      <numFmt numFmtId="2" formatCode="0.00"/>
      <protection locked="1"/>
    </odxf>
    <ndxf>
      <font>
        <color theme="1"/>
        <name val="Times New Roman"/>
        <scheme val="none"/>
      </font>
      <numFmt numFmtId="4" formatCode="#,##0.00"/>
      <protection locked="0"/>
    </ndxf>
  </rcc>
  <rcc rId="132" sId="1" odxf="1" dxf="1" numFmtId="4">
    <nc r="N71">
      <v>0</v>
    </nc>
    <odxf>
      <font>
        <name val="Times New Roman"/>
        <scheme val="none"/>
      </font>
      <numFmt numFmtId="2" formatCode="0.00"/>
      <protection locked="1"/>
    </odxf>
    <ndxf>
      <font>
        <color theme="1"/>
        <name val="Times New Roman"/>
        <scheme val="none"/>
      </font>
      <numFmt numFmtId="4" formatCode="#,##0.00"/>
      <protection locked="0"/>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11:XFD11" action="insertRow"/>
  <rcc rId="2" sId="1">
    <nc r="A11" t="inlineStr">
      <is>
        <t>1.2.</t>
      </is>
    </nc>
  </rcc>
  <rcc rId="3" sId="1" odxf="1" dxf="1">
    <nc r="B11" t="inlineStr">
      <is>
        <t>Основное мероприятие 1.2.
Развитие программно-целевых методов планирования и повышение эффективности бюджетных расходов</t>
      </is>
    </nc>
    <odxf>
      <font>
        <b val="0"/>
        <i/>
        <color theme="1"/>
        <name val="Times New Roman"/>
        <scheme val="none"/>
      </font>
    </odxf>
    <ndxf>
      <font>
        <b/>
        <i val="0"/>
        <color theme="1"/>
        <name val="Times New Roman"/>
        <scheme val="none"/>
      </font>
    </ndxf>
  </rcc>
  <rcc rId="4" sId="1">
    <nc r="D11" t="inlineStr">
      <is>
        <t>Минфин России</t>
      </is>
    </nc>
  </rcc>
  <rcc rId="5" sId="1" numFmtId="19">
    <nc r="E11">
      <v>44196</v>
    </nc>
  </rcc>
  <rcc rId="6" sId="1" odxf="1" dxf="1">
    <nc r="F11" t="inlineStr">
      <is>
        <t xml:space="preserve">в процессе реализации </t>
      </is>
    </nc>
    <odxf>
      <alignment wrapText="0" readingOrder="0"/>
    </odxf>
    <ndxf>
      <alignment wrapText="1" readingOrder="0"/>
    </ndxf>
  </rcc>
  <rcc rId="7" sId="1">
    <nc r="G11" t="inlineStr">
      <is>
        <t>X</t>
      </is>
    </nc>
  </rcc>
  <rcc rId="8" sId="1" odxf="1" dxf="1" numFmtId="4">
    <nc r="K11">
      <v>0</v>
    </nc>
    <odxf>
      <numFmt numFmtId="30" formatCode="@"/>
    </odxf>
    <ndxf>
      <numFmt numFmtId="164" formatCode="#,##0.0"/>
    </ndxf>
  </rcc>
  <rcc rId="9" sId="1" odxf="1" dxf="1" numFmtId="4">
    <nc r="L11">
      <v>0</v>
    </nc>
    <odxf>
      <numFmt numFmtId="30" formatCode="@"/>
    </odxf>
    <ndxf>
      <numFmt numFmtId="164" formatCode="#,##0.0"/>
    </ndxf>
  </rcc>
  <rcc rId="10" sId="1" odxf="1" dxf="1" numFmtId="4">
    <nc r="M11">
      <v>0</v>
    </nc>
    <odxf>
      <numFmt numFmtId="30" formatCode="@"/>
    </odxf>
    <ndxf>
      <numFmt numFmtId="164" formatCode="#,##0.0"/>
    </ndxf>
  </rcc>
  <rcc rId="11" sId="1" odxf="1" dxf="1" numFmtId="4">
    <nc r="N11">
      <v>0</v>
    </nc>
    <odxf>
      <numFmt numFmtId="30" formatCode="@"/>
    </odxf>
    <ndxf>
      <numFmt numFmtId="164" formatCode="#,##0.0"/>
    </ndxf>
  </rcc>
  <rrc rId="12" sId="1" ref="A14:XFD14" action="insertRow"/>
  <rcc rId="13" sId="1">
    <nc r="A14" t="inlineStr">
      <is>
        <t>1.3.</t>
      </is>
    </nc>
  </rcc>
  <rcc rId="14" sId="1" odxf="1" s="1" dxf="1">
    <nc r="B14" t="inlineStr">
      <is>
        <r>
          <rPr>
            <b/>
            <sz val="10"/>
            <color theme="1"/>
            <rFont val="Times New Roman"/>
            <family val="1"/>
            <charset val="204"/>
          </rPr>
          <t xml:space="preserve">Основное мероприятие 1.3. 
</t>
        </r>
        <r>
          <rPr>
            <sz val="10"/>
            <color theme="1"/>
            <rFont val="Times New Roman"/>
            <family val="1"/>
            <charset val="204"/>
          </rPr>
          <t>Развитие нормативно-правового и методического обеспечения оказания государственных (муниципальных) услуг</t>
        </r>
      </is>
    </nc>
    <odxf>
      <font>
        <b val="0"/>
        <i/>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i val="0"/>
        <sz val="10"/>
        <color theme="1"/>
        <name val="Times New Roman"/>
        <scheme val="none"/>
      </font>
    </ndxf>
  </rcc>
  <rfmt sheetId="1" s="1" sqref="C14" start="0" length="0">
    <dxf>
      <font>
        <sz val="10"/>
        <color theme="1"/>
        <name val="Times New Roman"/>
        <scheme val="none"/>
      </font>
    </dxf>
  </rfmt>
  <rcc rId="15" sId="1" odxf="1" dxf="1">
    <nc r="D14" t="inlineStr">
      <is>
        <t>Минфин России</t>
      </is>
    </nc>
    <odxf>
      <font>
        <name val="Times New Roman"/>
        <scheme val="none"/>
      </font>
    </odxf>
    <ndxf>
      <font>
        <color theme="1"/>
        <name val="Times New Roman"/>
        <scheme val="none"/>
      </font>
    </ndxf>
  </rcc>
  <rcc rId="16" sId="1" odxf="1" s="1" dxf="1" numFmtId="19">
    <nc r="E14">
      <v>44196</v>
    </nc>
    <odxf>
      <font>
        <b val="0"/>
        <i val="0"/>
        <strike val="0"/>
        <condense val="0"/>
        <extend val="0"/>
        <outline val="0"/>
        <shadow val="0"/>
        <u val="none"/>
        <vertAlign val="baseline"/>
        <sz val="10"/>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17" sId="1" odxf="1" s="1" dxf="1">
    <nc r="F14" t="inlineStr">
      <is>
        <t xml:space="preserve">в процессе реализации </t>
      </is>
    </nc>
    <odxf>
      <font>
        <b val="0"/>
        <i val="0"/>
        <strike val="0"/>
        <condense val="0"/>
        <extend val="0"/>
        <outline val="0"/>
        <shadow val="0"/>
        <u val="none"/>
        <vertAlign val="baseline"/>
        <sz val="10"/>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alignment wrapText="1" readingOrder="0"/>
    </ndxf>
  </rcc>
  <rcc rId="18" sId="1">
    <nc r="G14" t="inlineStr">
      <is>
        <t>X</t>
      </is>
    </nc>
  </rcc>
  <rcc rId="19" sId="1" odxf="1" s="1" dxf="1" numFmtId="4">
    <nc r="K14">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20" sId="1" odxf="1" s="1" dxf="1" numFmtId="4">
    <nc r="L14">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21" sId="1" odxf="1" s="1" dxf="1" numFmtId="4">
    <nc r="M14">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22" sId="1" odxf="1" s="1" dxf="1" numFmtId="4">
    <nc r="N14">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v guid="{F9F13CA3-B709-4388-9020-DAFBA94D28C3}" action="delete"/>
  <rdn rId="0" localSheetId="1" customView="1" name="Z_F9F13CA3_B709_4388_9020_DAFBA94D28C3_.wvu.PrintArea" hidden="1" oldHidden="1">
    <formula>'ГП39 ДПГ '!$A$1:$N$325</formula>
    <oldFormula>'ГП39 ДПГ '!$A$1:$N$325</oldFormula>
  </rdn>
  <rdn rId="0" localSheetId="1" customView="1" name="Z_F9F13CA3_B709_4388_9020_DAFBA94D28C3_.wvu.PrintTitles" hidden="1" oldHidden="1">
    <formula>'ГП39 ДПГ '!$2:$4</formula>
    <oldFormula>'ГП39 ДПГ '!$2:$4</oldFormula>
  </rdn>
  <rdn rId="0" localSheetId="1" customView="1" name="Z_F9F13CA3_B709_4388_9020_DAFBA94D28C3_.wvu.FilterData" hidden="1" oldHidden="1">
    <formula>'ГП39 ДПГ '!$A$2:$S$323</formula>
    <oldFormula>'ГП39 ДПГ '!$A$2:$S$323</oldFormula>
  </rdn>
  <rcv guid="{F9F13CA3-B709-4388-9020-DAFBA94D28C3}"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3" sId="1" ref="A73:XFD73" action="insertRow"/>
  <rcc rId="134" sId="1">
    <nc r="A73" t="inlineStr">
      <is>
        <t>2.4.13</t>
      </is>
    </nc>
  </rcc>
  <rcv guid="{F9F13CA3-B709-4388-9020-DAFBA94D28C3}" action="delete"/>
  <rdn rId="0" localSheetId="1" customView="1" name="Z_F9F13CA3_B709_4388_9020_DAFBA94D28C3_.wvu.PrintArea" hidden="1" oldHidden="1">
    <formula>'ГП39 ДПГ '!$A$1:$N$333</formula>
    <oldFormula>'ГП39 ДПГ '!$A$1:$N$333</oldFormula>
  </rdn>
  <rdn rId="0" localSheetId="1" customView="1" name="Z_F9F13CA3_B709_4388_9020_DAFBA94D28C3_.wvu.PrintTitles" hidden="1" oldHidden="1">
    <formula>'ГП39 ДПГ '!$2:$4</formula>
    <oldFormula>'ГП39 ДПГ '!$2:$4</oldFormula>
  </rdn>
  <rdn rId="0" localSheetId="1" customView="1" name="Z_F9F13CA3_B709_4388_9020_DAFBA94D28C3_.wvu.FilterData" hidden="1" oldHidden="1">
    <formula>'ГП39 ДПГ '!$A$2:$S$331</formula>
    <oldFormula>'ГП39 ДПГ '!$A$2:$S$331</oldFormula>
  </rdn>
  <rcv guid="{F9F13CA3-B709-4388-9020-DAFBA94D28C3}"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odxf="1" dxf="1">
    <nc r="B73" t="inlineStr">
      <is>
        <t>Мероприятие 2.4.13. 
Формирование комплексной системы государственного менеджмента в Федеральном казначействе</t>
      </is>
    </nc>
    <odxf>
      <font>
        <i/>
        <color theme="1"/>
        <name val="Times New Roman"/>
        <scheme val="none"/>
      </font>
      <protection locked="1"/>
    </odxf>
    <ndxf>
      <font>
        <i val="0"/>
        <color theme="1"/>
        <name val="Times New Roman"/>
        <scheme val="none"/>
      </font>
      <protection locked="0"/>
    </ndxf>
  </rcc>
  <rcc rId="139" sId="1" odxf="1" s="1" dxf="1">
    <nc r="D73" t="inlineStr">
      <is>
        <t>Демидов А.Ю., Заместитель руководителя Казначейства России</t>
      </is>
    </nc>
    <odxf>
      <font>
        <b val="0"/>
        <i val="0"/>
        <strike val="0"/>
        <condense val="0"/>
        <extend val="0"/>
        <outline val="0"/>
        <shadow val="0"/>
        <u val="none"/>
        <vertAlign val="baseline"/>
        <sz val="10"/>
        <color theme="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140" sId="1" numFmtId="19">
    <nc r="E73">
      <v>43830</v>
    </nc>
  </rcc>
  <rcc rId="141" sId="1" odxf="1" dxf="1">
    <nc r="F73" t="inlineStr">
      <is>
        <t>в процессе реализации</t>
      </is>
    </nc>
    <odxf>
      <numFmt numFmtId="30" formatCode="@"/>
      <border outline="0">
        <top/>
      </border>
      <protection locked="1"/>
    </odxf>
    <ndxf>
      <numFmt numFmtId="19" formatCode="dd/mm/yyyy"/>
      <border outline="0">
        <top style="thin">
          <color indexed="64"/>
        </top>
      </border>
      <protection locked="0"/>
    </ndxf>
  </rcc>
  <rcc rId="142" sId="1" odxf="1" dxf="1">
    <nc r="G73" t="inlineStr">
      <is>
        <t>Х</t>
      </is>
    </nc>
    <odxf>
      <font>
        <sz val="11"/>
        <name val="Times New Roman"/>
        <scheme val="none"/>
      </font>
      <numFmt numFmtId="0" formatCode="General"/>
    </odxf>
    <ndxf>
      <font>
        <sz val="11"/>
        <color theme="1"/>
        <name val="Times New Roman"/>
        <scheme val="none"/>
      </font>
      <numFmt numFmtId="2" formatCode="0.00"/>
    </ndxf>
  </rcc>
  <rcc rId="143" sId="1" odxf="1" s="1" dxf="1" numFmtId="4">
    <nc r="K73">
      <v>0</v>
    </nc>
    <odxf>
      <font>
        <b val="0"/>
        <i val="0"/>
        <strike val="0"/>
        <condense val="0"/>
        <extend val="0"/>
        <outline val="0"/>
        <shadow val="0"/>
        <u val="none"/>
        <vertAlign val="baseline"/>
        <sz val="10"/>
        <color theme="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144" sId="1" odxf="1" s="1" dxf="1" numFmtId="4">
    <nc r="L73">
      <v>0</v>
    </nc>
    <odxf>
      <font>
        <b val="0"/>
        <i val="0"/>
        <strike val="0"/>
        <condense val="0"/>
        <extend val="0"/>
        <outline val="0"/>
        <shadow val="0"/>
        <u val="none"/>
        <vertAlign val="baseline"/>
        <sz val="10"/>
        <color theme="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145" sId="1" odxf="1" s="1" dxf="1" numFmtId="4">
    <nc r="M73">
      <v>0</v>
    </nc>
    <odxf>
      <font>
        <b val="0"/>
        <i val="0"/>
        <strike val="0"/>
        <condense val="0"/>
        <extend val="0"/>
        <outline val="0"/>
        <shadow val="0"/>
        <u val="none"/>
        <vertAlign val="baseline"/>
        <sz val="10"/>
        <color theme="1"/>
        <name val="Times New Roman"/>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m rId="146" sheetId="1" source="M73" destination="N73" sourceSheetId="1">
    <rfmt sheetId="1" s="1" sqref="N73" start="0" length="0">
      <dxf>
        <font>
          <sz val="10"/>
          <color theme="1"/>
          <name val="Times New Roman"/>
          <scheme val="none"/>
        </font>
        <numFmt numFmtId="4" formatCode="#,##0.00"/>
        <alignment horizontal="center" vertical="center" readingOrder="0"/>
        <border outline="0">
          <left style="thin">
            <color indexed="64"/>
          </left>
          <right style="thin">
            <color indexed="64"/>
          </right>
          <top style="thin">
            <color indexed="64"/>
          </top>
          <bottom style="thin">
            <color indexed="64"/>
          </bottom>
        </border>
        <protection locked="0"/>
      </dxf>
    </rfmt>
  </rm>
  <rcc rId="147" sId="1" odxf="1" dxf="1" numFmtId="4">
    <nc r="M73">
      <v>0</v>
    </nc>
    <odxf>
      <font>
        <name val="Times New Roman"/>
        <scheme val="none"/>
      </font>
      <numFmt numFmtId="0" formatCode="General"/>
      <border outline="0">
        <left/>
        <right/>
        <top/>
        <bottom/>
      </border>
      <protection locked="1"/>
    </odxf>
    <ndxf>
      <font>
        <color theme="1"/>
        <name val="Times New Roman"/>
        <scheme val="none"/>
      </font>
      <numFmt numFmtId="4" formatCode="#,##0.00"/>
      <border outline="0">
        <left style="thin">
          <color indexed="64"/>
        </left>
        <right style="thin">
          <color indexed="64"/>
        </right>
        <top style="thin">
          <color indexed="64"/>
        </top>
        <bottom style="thin">
          <color indexed="64"/>
        </bottom>
      </border>
      <protection locked="0"/>
    </ndxf>
  </rcc>
  <rcv guid="{F9F13CA3-B709-4388-9020-DAFBA94D28C3}" action="delete"/>
  <rdn rId="0" localSheetId="1" customView="1" name="Z_F9F13CA3_B709_4388_9020_DAFBA94D28C3_.wvu.PrintArea" hidden="1" oldHidden="1">
    <formula>'ГП39 ДПГ '!$A$1:$N$333</formula>
    <oldFormula>'ГП39 ДПГ '!$A$1:$N$333</oldFormula>
  </rdn>
  <rdn rId="0" localSheetId="1" customView="1" name="Z_F9F13CA3_B709_4388_9020_DAFBA94D28C3_.wvu.PrintTitles" hidden="1" oldHidden="1">
    <formula>'ГП39 ДПГ '!$2:$4</formula>
    <oldFormula>'ГП39 ДПГ '!$2:$4</oldFormula>
  </rdn>
  <rdn rId="0" localSheetId="1" customView="1" name="Z_F9F13CA3_B709_4388_9020_DAFBA94D28C3_.wvu.FilterData" hidden="1" oldHidden="1">
    <formula>'ГП39 ДПГ '!$A$2:$S$331</formula>
    <oldFormula>'ГП39 ДПГ '!$A$2:$S$331</oldFormula>
  </rdn>
  <rcv guid="{F9F13CA3-B709-4388-9020-DAFBA94D28C3}"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9F13CA3-B709-4388-9020-DAFBA94D28C3}" action="delete"/>
  <rdn rId="0" localSheetId="1" customView="1" name="Z_F9F13CA3_B709_4388_9020_DAFBA94D28C3_.wvu.PrintArea" hidden="1" oldHidden="1">
    <formula>'ГП39 ДПГ '!$A$1:$N$333</formula>
    <oldFormula>'ГП39 ДПГ '!$A$1:$N$333</oldFormula>
  </rdn>
  <rdn rId="0" localSheetId="1" customView="1" name="Z_F9F13CA3_B709_4388_9020_DAFBA94D28C3_.wvu.PrintTitles" hidden="1" oldHidden="1">
    <formula>'ГП39 ДПГ '!$2:$4</formula>
    <oldFormula>'ГП39 ДПГ '!$2:$4</oldFormula>
  </rdn>
  <rdn rId="0" localSheetId="1" customView="1" name="Z_F9F13CA3_B709_4388_9020_DAFBA94D28C3_.wvu.FilterData" hidden="1" oldHidden="1">
    <formula>'ГП39 ДПГ '!$A$2:$S$331</formula>
    <oldFormula>'ГП39 ДПГ '!$A$2:$S$331</oldFormula>
  </rdn>
  <rcv guid="{F9F13CA3-B709-4388-9020-DAFBA94D28C3}"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28A34-E6B0-45C7-A9CD-00E004D12563}" action="delete"/>
  <rdn rId="0" localSheetId="1" customView="1" name="Z_CA328A34_E6B0_45C7_A9CD_00E004D12563_.wvu.PrintTitles" hidden="1" oldHidden="1">
    <formula>'ГП39 ДПГ '!$2:$4</formula>
    <oldFormula>'ГП39 ДПГ '!$2:$4</oldFormula>
  </rdn>
  <rdn rId="0" localSheetId="1" customView="1" name="Z_CA328A34_E6B0_45C7_A9CD_00E004D12563_.wvu.FilterData" hidden="1" oldHidden="1">
    <formula>'ГП39 ДПГ '!$A$2:$S$331</formula>
    <oldFormula>'ГП39 ДПГ '!$A$2:$S$331</oldFormula>
  </rdn>
  <rcv guid="{CA328A34-E6B0-45C7-A9CD-00E004D12563}"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1">
    <oc r="A1" t="inlineStr">
      <is>
        <t>ФОРМА МОНИТОРИНГА РЕАЛИЗАЦИИ  ГОСУДАРСТВЕННОЙ ПРОГРАММЫ РОССИЙСКОЙ ФЕДЕРАЦИИ 
"УПРАВЛЕНИЕ ГОСУДАРСТВЕННЫМИ ФИНАНСАМИ И РЕГУЛИРОВАНИЕ ФИНАНСОВЫХ РЫНКОВ" 
НА 2017 ГОД И НА ПЛАНОВЫЙ ПЕРИОД 2018 - 2019 ГОДОВ С 01.01.2017 ПО 01.08.2017</t>
      </is>
    </oc>
    <nc r="A1" t="inlineStr">
      <is>
        <t>ФОРМА МОНИТОРИНГА РЕАЛИЗАЦИИ  ГОСУДАРСТВЕННОЙ ПРОГРАММЫ РОССИЙСКОЙ ФЕДЕРАЦИИ 
"УПРАВЛЕНИЕ ГОСУДАРСТВЕННЫМИ ФИНАНСАМИ И РЕГУЛИРОВАНИЕ ФИНАНСОВЫХ РЫНКОВ" 
НА 2017 ГОД И НА ПЛАНОВЫЙ ПЕРИОД 2018 - 2019 ГОДОВ С 01.01.2017 ПО 01.07.2017</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6" sId="1" ref="A11:XFD11" action="insertRow"/>
  <rcc rId="27" sId="1">
    <nc r="A11" t="inlineStr">
      <is>
        <t>1.2.</t>
      </is>
    </nc>
  </rcc>
  <rfmt sheetId="1" sqref="B11" start="0" length="0">
    <dxf>
      <font>
        <b/>
        <i val="0"/>
        <color theme="1"/>
        <name val="Times New Roman"/>
        <scheme val="none"/>
      </font>
    </dxf>
  </rfmt>
  <rcc rId="28" sId="1">
    <nc r="D11" t="inlineStr">
      <is>
        <t>Минфин России</t>
      </is>
    </nc>
  </rcc>
  <rfmt sheetId="1" sqref="E11" start="0" length="0">
    <dxf>
      <numFmt numFmtId="0" formatCode="General"/>
      <alignment wrapText="1" readingOrder="0"/>
    </dxf>
  </rfmt>
  <rfmt sheetId="1" sqref="F11" start="0" length="0">
    <dxf>
      <numFmt numFmtId="30" formatCode="@"/>
    </dxf>
  </rfmt>
  <rfmt sheetId="1" sqref="G11" start="0" length="0">
    <dxf>
      <font>
        <sz val="11"/>
        <color theme="1"/>
        <name val="Times New Roman"/>
        <scheme val="none"/>
      </font>
      <numFmt numFmtId="19" formatCode="dd/mm/yyyy"/>
    </dxf>
  </rfmt>
  <rfmt sheetId="1" sqref="H11" start="0" length="0">
    <dxf>
      <numFmt numFmtId="30" formatCode="@"/>
      <alignment horizontal="center" readingOrder="0"/>
    </dxf>
  </rfmt>
  <rfmt sheetId="1" sqref="I11" start="0" length="0">
    <dxf>
      <numFmt numFmtId="164" formatCode="#,##0.0"/>
    </dxf>
  </rfmt>
  <rfmt sheetId="1" sqref="J11" start="0" length="0">
    <dxf>
      <numFmt numFmtId="164" formatCode="#,##0.0"/>
    </dxf>
  </rfmt>
  <rfmt sheetId="1" sqref="K11" start="0" length="0">
    <dxf>
      <numFmt numFmtId="164" formatCode="#,##0.0"/>
    </dxf>
  </rfmt>
  <rcc rId="29" sId="1">
    <nc r="B11" t="inlineStr">
      <is>
        <r>
          <t xml:space="preserve">Основное мероприятие 1.2.
</t>
        </r>
        <r>
          <rPr>
            <sz val="10"/>
            <color theme="1"/>
            <rFont val="Times New Roman"/>
            <family val="1"/>
            <charset val="204"/>
          </rPr>
          <t>Развитие программно-целевых методов планирования и повышение эффективности бюджетных расходов</t>
        </r>
      </is>
    </nc>
  </rcc>
  <rfmt sheetId="1" sqref="E11" start="0" length="0">
    <dxf>
      <numFmt numFmtId="30" formatCode="@"/>
      <alignment wrapText="0" readingOrder="0"/>
    </dxf>
  </rfmt>
  <rfmt sheetId="1" sqref="F11" start="0" length="0">
    <dxf>
      <numFmt numFmtId="19" formatCode="dd/mm/yyyy"/>
    </dxf>
  </rfmt>
  <rcc rId="30" sId="1" odxf="1" dxf="1">
    <nc r="G11" t="inlineStr">
      <is>
        <t>X</t>
      </is>
    </nc>
    <ndxf>
      <font>
        <sz val="11"/>
        <color theme="1"/>
        <name val="Times New Roman"/>
        <scheme val="none"/>
      </font>
      <numFmt numFmtId="0" formatCode="General"/>
    </ndxf>
  </rcc>
  <rcc rId="31" sId="1" odxf="1" dxf="1" numFmtId="19">
    <nc r="E11">
      <v>44196</v>
    </nc>
    <ndxf>
      <numFmt numFmtId="19" formatCode="dd/mm/yyyy"/>
    </ndxf>
  </rcc>
  <rcc rId="32" sId="1" odxf="1" dxf="1" numFmtId="19">
    <nc r="F11" t="inlineStr">
      <is>
        <t xml:space="preserve">в процессе реализации </t>
      </is>
    </nc>
    <ndxf>
      <alignment wrapText="1" readingOrder="0"/>
    </ndxf>
  </rcc>
  <rcv guid="{CA328A34-E6B0-45C7-A9CD-00E004D12563}" action="delete"/>
  <rdn rId="0" localSheetId="1" customView="1" name="Z_CA328A34_E6B0_45C7_A9CD_00E004D12563_.wvu.PrintTitles" hidden="1" oldHidden="1">
    <formula>'ГП39 ДПГ '!$2:$4</formula>
    <oldFormula>'ГП39 ДПГ '!$2:$4</oldFormula>
  </rdn>
  <rdn rId="0" localSheetId="1" customView="1" name="Z_CA328A34_E6B0_45C7_A9CD_00E004D12563_.wvu.FilterData" hidden="1" oldHidden="1">
    <formula>'ГП39 ДПГ '!$A$2:$S$324</formula>
    <oldFormula>'ГП39 ДПГ '!$A$2:$S$323</oldFormula>
  </rdn>
  <rcv guid="{CA328A34-E6B0-45C7-A9CD-00E004D1256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5" sId="1" ref="A18:XFD18" action="insertRow"/>
  <rcc rId="36" sId="1" odxf="1" dxf="1">
    <nc r="A18" t="inlineStr">
      <is>
        <t>1.4.</t>
      </is>
    </nc>
    <odxf>
      <font>
        <name val="Times New Roman"/>
        <scheme val="none"/>
      </font>
    </odxf>
    <ndxf>
      <font>
        <color theme="1"/>
        <name val="Times New Roman"/>
        <scheme val="none"/>
      </font>
    </ndxf>
  </rcc>
  <rcc rId="37" sId="1" odxf="1" dxf="1">
    <nc r="B18" t="inlineStr">
      <is>
        <r>
          <rPr>
            <b/>
            <sz val="10"/>
            <color theme="1"/>
            <rFont val="Times New Roman"/>
            <family val="1"/>
            <charset val="204"/>
          </rPr>
          <t xml:space="preserve">Основное мероприятие 1.4. </t>
        </r>
        <r>
          <rPr>
            <sz val="10"/>
            <color theme="1"/>
            <rFont val="Times New Roman"/>
            <family val="1"/>
            <charset val="204"/>
          </rPr>
          <t>Совершенствование системы материальной мотивации федеральных государственных гражданских  служащих и лиц, замещающих государственные должности Российской Федерации</t>
        </r>
      </is>
    </nc>
    <odxf>
      <font>
        <i/>
        <name val="Times New Roman"/>
        <scheme val="none"/>
      </font>
    </odxf>
    <ndxf>
      <font>
        <i val="0"/>
        <color theme="1"/>
        <name val="Times New Roman"/>
        <scheme val="none"/>
      </font>
    </ndxf>
  </rcc>
  <rfmt sheetId="1" sqref="C18" start="0" length="0">
    <dxf>
      <font>
        <color theme="1"/>
        <name val="Times New Roman"/>
        <scheme val="none"/>
      </font>
    </dxf>
  </rfmt>
  <rcc rId="38" sId="1" odxf="1" dxf="1">
    <nc r="D18" t="inlineStr">
      <is>
        <t>Минфин России</t>
      </is>
    </nc>
    <odxf>
      <font>
        <name val="Times New Roman"/>
        <scheme val="none"/>
      </font>
    </odxf>
    <ndxf>
      <font>
        <color theme="1"/>
        <name val="Times New Roman"/>
        <scheme val="none"/>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dxf="1" dxf="1" numFmtId="19">
    <nc r="E18">
      <v>43465</v>
    </nc>
    <odxf>
      <font>
        <name val="Times New Roman"/>
        <scheme val="none"/>
      </font>
    </odxf>
    <ndxf>
      <font>
        <color theme="1"/>
        <name val="Times New Roman"/>
        <scheme val="none"/>
      </font>
    </ndxf>
  </rcc>
  <rcc rId="40" sId="1" odxf="1" dxf="1">
    <nc r="F18" t="inlineStr">
      <is>
        <t xml:space="preserve">в процессе реализации </t>
      </is>
    </nc>
    <odxf>
      <font>
        <sz val="11"/>
        <name val="Times New Roman"/>
        <scheme val="none"/>
      </font>
      <numFmt numFmtId="0" formatCode="General"/>
      <alignment wrapText="0" readingOrder="0"/>
    </odxf>
    <ndxf>
      <font>
        <sz val="11"/>
        <color theme="1"/>
        <name val="Times New Roman"/>
        <scheme val="none"/>
      </font>
      <numFmt numFmtId="19" formatCode="dd/mm/yyyy"/>
      <alignment wrapText="1" readingOrder="0"/>
    </ndxf>
  </rcc>
  <rcc rId="41" sId="1" odxf="1" dxf="1">
    <nc r="G18" t="inlineStr">
      <is>
        <t>X</t>
      </is>
    </nc>
    <odxf>
      <numFmt numFmtId="19" formatCode="dd/mm/yyyy"/>
    </odxf>
    <ndxf>
      <numFmt numFmtId="0" formatCode="General"/>
    </ndxf>
  </rcc>
  <rcc rId="42" sId="1" odxf="1" s="1" dxf="1" numFmtId="4">
    <nc r="K18">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43" sId="1" odxf="1" s="1" dxf="1" numFmtId="4">
    <nc r="L18">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44" sId="1" odxf="1" s="1" dxf="1" numFmtId="4">
    <nc r="M18">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cc rId="45" sId="1" odxf="1" s="1" dxf="1" numFmtId="4">
    <nc r="N18">
      <v>0</v>
    </nc>
    <odxf>
      <font>
        <b val="0"/>
        <i val="0"/>
        <strike val="0"/>
        <condense val="0"/>
        <extend val="0"/>
        <outline val="0"/>
        <shadow val="0"/>
        <u val="none"/>
        <vertAlign val="baseline"/>
        <sz val="10"/>
        <color auto="1"/>
        <name val="Times New Roman"/>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Times New Roman"/>
        <scheme val="none"/>
      </font>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6" sId="1" ref="A255:XFD255" action="insertRow"/>
  <rcc rId="47" sId="1">
    <nc r="A255" t="inlineStr">
      <is>
        <t>10.2.1.</t>
      </is>
    </nc>
  </rcc>
  <rcc rId="48" sId="1" odxf="1" dxf="1">
    <nc r="B255" t="inlineStr">
      <is>
        <t>Мероприятие 10.2.1.  
Подготовка проектов планов формирования Государственного фонда драгоценных металлов и драгоценных камней Российской Федерации и отпуска его ценностей на очередной финансовый год</t>
      </is>
    </nc>
    <odxf>
      <font>
        <b/>
        <color theme="1"/>
        <name val="Times New Roman"/>
        <scheme val="none"/>
      </font>
    </odxf>
    <ndxf>
      <font>
        <b val="0"/>
        <color theme="1"/>
        <name val="Times New Roman"/>
        <scheme val="none"/>
      </font>
    </ndxf>
  </rcc>
  <rcc rId="49" sId="1">
    <nc r="D255" t="inlineStr">
      <is>
        <t>Ахполов А.А., Директор Департамента государственного регулирования в сфере производства, переработки и обращения драгоценных металлов и драгоценных камней и валютного контроля Минфина России</t>
      </is>
    </nc>
  </rcc>
  <rfmt sheetId="1" sqref="E255" start="0" length="0">
    <dxf>
      <numFmt numFmtId="0" formatCode="General"/>
      <border outline="0">
        <top style="thin">
          <color indexed="64"/>
        </top>
      </border>
    </dxf>
  </rfmt>
  <rfmt sheetId="1" sqref="F255" start="0" length="0">
    <dxf>
      <numFmt numFmtId="30" formatCode="@"/>
      <alignment wrapText="0" readingOrder="0"/>
      <border outline="0">
        <top style="thin">
          <color indexed="64"/>
        </top>
      </border>
    </dxf>
  </rfmt>
  <rfmt sheetId="1" sqref="G255" start="0" length="0">
    <dxf>
      <border outline="0">
        <top style="thin">
          <color indexed="64"/>
        </top>
      </border>
    </dxf>
  </rfmt>
  <rfmt sheetId="1" sqref="H255" start="0" length="0">
    <dxf>
      <numFmt numFmtId="30" formatCode="@"/>
      <alignment wrapText="0" readingOrder="0"/>
      <border outline="0">
        <top style="thin">
          <color indexed="64"/>
        </top>
      </border>
    </dxf>
  </rfmt>
  <rfmt sheetId="1" sqref="I255" start="0" length="0">
    <dxf>
      <numFmt numFmtId="164" formatCode="#,##0.0"/>
      <alignment wrapText="0" readingOrder="0"/>
      <border outline="0">
        <top style="thin">
          <color indexed="64"/>
        </top>
      </border>
    </dxf>
  </rfmt>
  <rfmt sheetId="1" sqref="J255" start="0" length="0">
    <dxf>
      <numFmt numFmtId="164" formatCode="#,##0.0"/>
      <alignment wrapText="0" readingOrder="0"/>
      <border outline="0">
        <top style="thin">
          <color indexed="64"/>
        </top>
      </border>
    </dxf>
  </rfmt>
  <rcc rId="50" sId="1" odxf="1" dxf="1" numFmtId="19">
    <nc r="E255">
      <v>43555</v>
    </nc>
    <ndxf>
      <numFmt numFmtId="19" formatCode="dd/mm/yyyy"/>
    </ndxf>
  </rcc>
  <rcc rId="51" sId="1" numFmtId="19">
    <nc r="G255" t="inlineStr">
      <is>
        <t>X</t>
      </is>
    </nc>
  </rcc>
  <rcc rId="52" sId="1">
    <nc r="F255" t="inlineStr">
      <is>
        <t>в процессе реализации</t>
      </is>
    </nc>
  </rcc>
  <rfmt sheetId="1" sqref="F255">
    <dxf>
      <alignment wrapText="1" shrinkToFit="1" readingOrder="0"/>
    </dxf>
  </rfmt>
  <rcv guid="{CA328A34-E6B0-45C7-A9CD-00E004D12563}" action="delete"/>
  <rdn rId="0" localSheetId="1" customView="1" name="Z_CA328A34_E6B0_45C7_A9CD_00E004D12563_.wvu.PrintTitles" hidden="1" oldHidden="1">
    <formula>'ГП39 ДПГ '!$2:$4</formula>
    <oldFormula>'ГП39 ДПГ '!$2:$4</oldFormula>
  </rdn>
  <rdn rId="0" localSheetId="1" customView="1" name="Z_CA328A34_E6B0_45C7_A9CD_00E004D12563_.wvu.FilterData" hidden="1" oldHidden="1">
    <formula>'ГП39 ДПГ '!$A$2:$S$326</formula>
    <oldFormula>'ГП39 ДПГ '!$A$2:$S$326</oldFormula>
  </rdn>
  <rcv guid="{CA328A34-E6B0-45C7-A9CD-00E004D12563}"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numFmtId="4">
    <nc r="K255">
      <v>0</v>
    </nc>
  </rcc>
  <rcc rId="56" sId="1" numFmtId="4">
    <nc r="L255">
      <v>0</v>
    </nc>
  </rcc>
  <rcc rId="57" sId="1" numFmtId="4">
    <nc r="M255">
      <v>0</v>
    </nc>
  </rcc>
  <rcc rId="58" sId="1" odxf="1" dxf="1" numFmtId="4">
    <nc r="N255">
      <v>0</v>
    </nc>
    <odxf>
      <border outline="0">
        <top/>
      </border>
    </odxf>
    <ndxf>
      <border outline="0">
        <top style="thin">
          <color indexed="64"/>
        </top>
      </border>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1">
    <oc r="F249" t="inlineStr">
      <is>
        <t>не реализовано в срок</t>
      </is>
    </oc>
    <nc r="F249" t="inlineStr">
      <is>
        <t>в процессе реализации</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 sId="1" ref="A33:XFD33" action="insertRow"/>
  <rcc rId="61" sId="1">
    <nc r="A33" t="inlineStr">
      <is>
        <t>2.3.5.</t>
      </is>
    </nc>
  </rcc>
  <rcc rId="62" sId="1" odxf="1" dxf="1">
    <nc r="B33" t="inlineStr">
      <is>
        <t>Мероприятие 2.3.5. 
Формирование Графика подготовки и рассмотрения в текущем финансовом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очередной финансовый год и плановый период</t>
      </is>
    </nc>
    <odxf>
      <font>
        <i/>
        <color theme="1"/>
        <name val="Times New Roman"/>
        <scheme val="none"/>
      </font>
    </odxf>
    <ndxf>
      <font>
        <i val="0"/>
        <color theme="1"/>
        <name val="Times New Roman"/>
        <scheme val="none"/>
      </font>
    </ndxf>
  </rcc>
  <rcc rId="63" sId="1">
    <nc r="D33" t="inlineStr">
      <is>
        <t>Белякова З.Г., Директор Департамента организации составления и исполнения федерального бюджета Минфина России</t>
      </is>
    </nc>
  </rcc>
  <rcc rId="64" sId="1" numFmtId="19">
    <nc r="E33">
      <v>43524</v>
    </nc>
  </rcc>
  <rfmt sheetId="1" sqref="G31" start="0" length="0">
    <dxf>
      <numFmt numFmtId="19" formatCode="dd/mm/yyyy"/>
      <alignment wrapText="1" readingOrder="0"/>
    </dxf>
  </rfmt>
  <rcc rId="65" sId="1">
    <nc r="F33" t="inlineStr">
      <is>
        <t xml:space="preserve">в процессе реализации </t>
      </is>
    </nc>
  </rcc>
  <rfmt sheetId="1" sqref="F33">
    <dxf>
      <alignment wrapText="1" readingOrder="0"/>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3"/>
  <sheetViews>
    <sheetView tabSelected="1" view="pageBreakPreview" zoomScale="80" zoomScaleNormal="80" zoomScaleSheetLayoutView="80" zoomScalePageLayoutView="70" workbookViewId="0">
      <selection activeCell="H5" sqref="H5:H6"/>
    </sheetView>
  </sheetViews>
  <sheetFormatPr defaultRowHeight="12.75" x14ac:dyDescent="0.2"/>
  <cols>
    <col min="1" max="1" width="10" style="2" customWidth="1"/>
    <col min="2" max="2" width="33.140625" style="2" customWidth="1"/>
    <col min="3" max="3" width="7.85546875" style="2" customWidth="1"/>
    <col min="4" max="4" width="20.28515625" style="2" customWidth="1"/>
    <col min="5" max="5" width="16.42578125" style="2" customWidth="1"/>
    <col min="6" max="7" width="15" style="2" customWidth="1"/>
    <col min="8" max="8" width="84" style="2" customWidth="1"/>
    <col min="9" max="9" width="50" style="2" customWidth="1"/>
    <col min="10" max="10" width="16.42578125" style="2" customWidth="1"/>
    <col min="11" max="11" width="23" style="2" bestFit="1" customWidth="1"/>
    <col min="12" max="12" width="19.85546875" style="2" customWidth="1"/>
    <col min="13" max="14" width="17.7109375" style="2" customWidth="1"/>
    <col min="15" max="15" width="18.7109375" style="5" customWidth="1"/>
    <col min="16" max="16384" width="9.140625" style="6"/>
  </cols>
  <sheetData>
    <row r="1" spans="1:18" ht="90.75" customHeight="1" x14ac:dyDescent="0.2">
      <c r="A1" s="247" t="s">
        <v>542</v>
      </c>
      <c r="B1" s="247"/>
      <c r="C1" s="247"/>
      <c r="D1" s="247"/>
      <c r="E1" s="247"/>
      <c r="F1" s="247"/>
      <c r="G1" s="247"/>
      <c r="H1" s="247"/>
      <c r="I1" s="247"/>
      <c r="J1" s="247"/>
      <c r="K1" s="247"/>
      <c r="L1" s="247"/>
      <c r="M1" s="247"/>
      <c r="N1" s="247"/>
    </row>
    <row r="2" spans="1:18" s="1" customFormat="1" ht="141.75" customHeight="1" x14ac:dyDescent="0.2">
      <c r="A2" s="234" t="s">
        <v>0</v>
      </c>
      <c r="B2" s="234" t="s">
        <v>66</v>
      </c>
      <c r="C2" s="234" t="s">
        <v>250</v>
      </c>
      <c r="D2" s="234" t="s">
        <v>251</v>
      </c>
      <c r="E2" s="234" t="s">
        <v>292</v>
      </c>
      <c r="F2" s="224" t="s">
        <v>293</v>
      </c>
      <c r="G2" s="224" t="s">
        <v>294</v>
      </c>
      <c r="H2" s="224" t="s">
        <v>295</v>
      </c>
      <c r="I2" s="224" t="s">
        <v>302</v>
      </c>
      <c r="J2" s="224" t="s">
        <v>303</v>
      </c>
      <c r="K2" s="234" t="s">
        <v>296</v>
      </c>
      <c r="L2" s="234"/>
      <c r="M2" s="234"/>
      <c r="N2" s="224" t="s">
        <v>297</v>
      </c>
      <c r="O2" s="2"/>
    </row>
    <row r="3" spans="1:18" s="1" customFormat="1" ht="116.25" customHeight="1" x14ac:dyDescent="0.2">
      <c r="A3" s="234"/>
      <c r="B3" s="234"/>
      <c r="C3" s="234"/>
      <c r="D3" s="234"/>
      <c r="E3" s="234"/>
      <c r="F3" s="226"/>
      <c r="G3" s="226"/>
      <c r="H3" s="226"/>
      <c r="I3" s="226"/>
      <c r="J3" s="226"/>
      <c r="K3" s="30" t="s">
        <v>433</v>
      </c>
      <c r="L3" s="30" t="s">
        <v>300</v>
      </c>
      <c r="M3" s="30" t="s">
        <v>434</v>
      </c>
      <c r="N3" s="226"/>
      <c r="O3" s="2"/>
      <c r="R3" s="1" t="s">
        <v>65</v>
      </c>
    </row>
    <row r="4" spans="1:18" s="1" customFormat="1" ht="23.25" customHeight="1" x14ac:dyDescent="0.2">
      <c r="A4" s="17">
        <v>1</v>
      </c>
      <c r="B4" s="17">
        <v>2</v>
      </c>
      <c r="C4" s="17">
        <v>3</v>
      </c>
      <c r="D4" s="17">
        <v>4</v>
      </c>
      <c r="E4" s="17">
        <v>5</v>
      </c>
      <c r="F4" s="17">
        <v>6</v>
      </c>
      <c r="G4" s="17">
        <v>7</v>
      </c>
      <c r="H4" s="17">
        <v>8</v>
      </c>
      <c r="I4" s="17">
        <v>9</v>
      </c>
      <c r="J4" s="17">
        <v>10</v>
      </c>
      <c r="K4" s="17">
        <v>11</v>
      </c>
      <c r="L4" s="17">
        <v>12</v>
      </c>
      <c r="M4" s="17">
        <v>13</v>
      </c>
      <c r="N4" s="17">
        <v>14</v>
      </c>
      <c r="O4" s="2"/>
    </row>
    <row r="5" spans="1:18" ht="38.25" customHeight="1" x14ac:dyDescent="0.2">
      <c r="A5" s="271"/>
      <c r="B5" s="269" t="s">
        <v>208</v>
      </c>
      <c r="C5" s="273" t="s">
        <v>1</v>
      </c>
      <c r="D5" s="269" t="s">
        <v>2</v>
      </c>
      <c r="E5" s="267">
        <v>44196</v>
      </c>
      <c r="F5" s="208" t="s">
        <v>306</v>
      </c>
      <c r="G5" s="267" t="s">
        <v>55</v>
      </c>
      <c r="H5" s="267"/>
      <c r="I5" s="267"/>
      <c r="J5" s="208"/>
      <c r="K5" s="163">
        <f>K7+K21+K88+K92+K105+K158+K188+K234+K247+K256+K284+K309</f>
        <v>1327937069.3999999</v>
      </c>
      <c r="L5" s="163">
        <v>1217061567.0999999</v>
      </c>
      <c r="M5" s="163">
        <f>M7+M21+M88+M92+M105+M158+M188+M234+M247+M256+M284+M309</f>
        <v>496099276.91059995</v>
      </c>
      <c r="N5" s="248">
        <f>N21+N158+N247+N256+N284</f>
        <v>15425935.432560001</v>
      </c>
    </row>
    <row r="6" spans="1:18" ht="35.25" customHeight="1" x14ac:dyDescent="0.2">
      <c r="A6" s="272"/>
      <c r="B6" s="270"/>
      <c r="C6" s="274"/>
      <c r="D6" s="270"/>
      <c r="E6" s="268"/>
      <c r="F6" s="209"/>
      <c r="G6" s="268"/>
      <c r="H6" s="268"/>
      <c r="I6" s="268"/>
      <c r="J6" s="209"/>
      <c r="K6" s="162">
        <f>K159+K189+K235+K257</f>
        <v>-1712493965.4999998</v>
      </c>
      <c r="L6" s="162">
        <f>L159+L189+L235+L257</f>
        <v>-1712493965.5</v>
      </c>
      <c r="M6" s="162">
        <f>M159+M189+M235+M257</f>
        <v>-530951434.90000004</v>
      </c>
      <c r="N6" s="249"/>
    </row>
    <row r="7" spans="1:18" ht="66" customHeight="1" x14ac:dyDescent="0.2">
      <c r="A7" s="27">
        <v>1</v>
      </c>
      <c r="B7" s="28" t="s">
        <v>50</v>
      </c>
      <c r="C7" s="29" t="s">
        <v>1</v>
      </c>
      <c r="D7" s="28" t="s">
        <v>2</v>
      </c>
      <c r="E7" s="32">
        <v>44196</v>
      </c>
      <c r="F7" s="16" t="s">
        <v>319</v>
      </c>
      <c r="G7" s="32" t="s">
        <v>55</v>
      </c>
      <c r="H7" s="32"/>
      <c r="I7" s="32"/>
      <c r="J7" s="32"/>
      <c r="K7" s="10">
        <v>0</v>
      </c>
      <c r="L7" s="10">
        <v>0</v>
      </c>
      <c r="M7" s="10">
        <v>0</v>
      </c>
      <c r="N7" s="10">
        <v>0</v>
      </c>
    </row>
    <row r="8" spans="1:18" ht="66" customHeight="1" x14ac:dyDescent="0.2">
      <c r="A8" s="190" t="s">
        <v>481</v>
      </c>
      <c r="B8" s="188" t="s">
        <v>482</v>
      </c>
      <c r="C8" s="189"/>
      <c r="D8" s="188" t="s">
        <v>2</v>
      </c>
      <c r="E8" s="34">
        <v>44196</v>
      </c>
      <c r="F8" s="185" t="s">
        <v>319</v>
      </c>
      <c r="G8" s="34" t="s">
        <v>55</v>
      </c>
      <c r="H8" s="32"/>
      <c r="I8" s="32"/>
      <c r="J8" s="32"/>
      <c r="K8" s="183">
        <v>0</v>
      </c>
      <c r="L8" s="183">
        <v>0</v>
      </c>
      <c r="M8" s="183">
        <v>0</v>
      </c>
      <c r="N8" s="183">
        <v>0</v>
      </c>
    </row>
    <row r="9" spans="1:18" ht="96" customHeight="1" x14ac:dyDescent="0.2">
      <c r="A9" s="190" t="s">
        <v>483</v>
      </c>
      <c r="B9" s="188" t="s">
        <v>484</v>
      </c>
      <c r="C9" s="189"/>
      <c r="D9" s="188" t="s">
        <v>276</v>
      </c>
      <c r="E9" s="34">
        <v>43739</v>
      </c>
      <c r="F9" s="185" t="s">
        <v>319</v>
      </c>
      <c r="G9" s="193" t="s">
        <v>55</v>
      </c>
      <c r="H9" s="32"/>
      <c r="I9" s="32"/>
      <c r="J9" s="32"/>
      <c r="K9" s="42">
        <v>0</v>
      </c>
      <c r="L9" s="42">
        <v>0</v>
      </c>
      <c r="M9" s="42">
        <v>0</v>
      </c>
      <c r="N9" s="42">
        <v>0</v>
      </c>
    </row>
    <row r="10" spans="1:18" ht="114.75" x14ac:dyDescent="0.2">
      <c r="A10" s="27"/>
      <c r="B10" s="7" t="s">
        <v>282</v>
      </c>
      <c r="C10" s="17"/>
      <c r="D10" s="31" t="s">
        <v>276</v>
      </c>
      <c r="E10" s="34">
        <v>42870</v>
      </c>
      <c r="F10" s="34">
        <v>42867</v>
      </c>
      <c r="G10" s="35" t="s">
        <v>55</v>
      </c>
      <c r="H10" s="36" t="s">
        <v>318</v>
      </c>
      <c r="I10" s="34"/>
      <c r="J10" s="34"/>
      <c r="K10" s="37" t="s">
        <v>1</v>
      </c>
      <c r="L10" s="37" t="s">
        <v>1</v>
      </c>
      <c r="M10" s="37" t="s">
        <v>1</v>
      </c>
      <c r="N10" s="37" t="s">
        <v>1</v>
      </c>
    </row>
    <row r="11" spans="1:18" ht="51" x14ac:dyDescent="0.2">
      <c r="A11" s="190" t="s">
        <v>518</v>
      </c>
      <c r="B11" s="191" t="s">
        <v>524</v>
      </c>
      <c r="C11" s="189"/>
      <c r="D11" s="188" t="s">
        <v>2</v>
      </c>
      <c r="E11" s="34">
        <v>44196</v>
      </c>
      <c r="F11" s="185" t="s">
        <v>319</v>
      </c>
      <c r="G11" s="197" t="s">
        <v>55</v>
      </c>
      <c r="H11" s="37"/>
      <c r="I11" s="183"/>
      <c r="J11" s="183"/>
      <c r="K11" s="183"/>
      <c r="L11" s="37"/>
      <c r="M11" s="37"/>
      <c r="N11" s="37"/>
    </row>
    <row r="12" spans="1:18" ht="69" customHeight="1" x14ac:dyDescent="0.2">
      <c r="A12" s="190" t="s">
        <v>518</v>
      </c>
      <c r="B12" s="191" t="s">
        <v>519</v>
      </c>
      <c r="C12" s="189"/>
      <c r="D12" s="188" t="s">
        <v>2</v>
      </c>
      <c r="E12" s="34">
        <v>44196</v>
      </c>
      <c r="F12" s="185" t="s">
        <v>319</v>
      </c>
      <c r="G12" s="193" t="s">
        <v>55</v>
      </c>
      <c r="H12" s="36"/>
      <c r="I12" s="34"/>
      <c r="J12" s="34"/>
      <c r="K12" s="183">
        <v>0</v>
      </c>
      <c r="L12" s="183">
        <v>0</v>
      </c>
      <c r="M12" s="183">
        <v>0</v>
      </c>
      <c r="N12" s="183">
        <v>0</v>
      </c>
    </row>
    <row r="13" spans="1:18" ht="99" customHeight="1" x14ac:dyDescent="0.2">
      <c r="A13" s="27" t="s">
        <v>286</v>
      </c>
      <c r="B13" s="38" t="s">
        <v>285</v>
      </c>
      <c r="C13" s="39"/>
      <c r="D13" s="31" t="s">
        <v>276</v>
      </c>
      <c r="E13" s="40">
        <v>42888</v>
      </c>
      <c r="F13" s="40">
        <v>42886</v>
      </c>
      <c r="G13" s="35" t="s">
        <v>55</v>
      </c>
      <c r="H13" s="41" t="s">
        <v>331</v>
      </c>
      <c r="I13" s="40"/>
      <c r="J13" s="40"/>
      <c r="K13" s="42">
        <v>0</v>
      </c>
      <c r="L13" s="42">
        <v>0</v>
      </c>
      <c r="M13" s="42">
        <v>0</v>
      </c>
      <c r="N13" s="42">
        <v>0</v>
      </c>
    </row>
    <row r="14" spans="1:18" ht="157.5" customHeight="1" x14ac:dyDescent="0.2">
      <c r="A14" s="27"/>
      <c r="B14" s="43" t="s">
        <v>287</v>
      </c>
      <c r="C14" s="39">
        <v>2</v>
      </c>
      <c r="D14" s="15" t="s">
        <v>276</v>
      </c>
      <c r="E14" s="40">
        <v>42888</v>
      </c>
      <c r="F14" s="40">
        <v>42886</v>
      </c>
      <c r="G14" s="35" t="s">
        <v>55</v>
      </c>
      <c r="H14" s="41" t="s">
        <v>331</v>
      </c>
      <c r="I14" s="40"/>
      <c r="J14" s="40"/>
      <c r="K14" s="42" t="s">
        <v>1</v>
      </c>
      <c r="L14" s="42" t="s">
        <v>1</v>
      </c>
      <c r="M14" s="42" t="s">
        <v>1</v>
      </c>
      <c r="N14" s="42" t="s">
        <v>1</v>
      </c>
    </row>
    <row r="15" spans="1:18" ht="157.5" customHeight="1" x14ac:dyDescent="0.2">
      <c r="A15" s="190" t="s">
        <v>520</v>
      </c>
      <c r="B15" s="188" t="s">
        <v>521</v>
      </c>
      <c r="C15" s="189"/>
      <c r="D15" s="188" t="s">
        <v>2</v>
      </c>
      <c r="E15" s="34">
        <v>44196</v>
      </c>
      <c r="F15" s="185" t="s">
        <v>319</v>
      </c>
      <c r="G15" s="193" t="s">
        <v>55</v>
      </c>
      <c r="H15" s="167"/>
      <c r="I15" s="40"/>
      <c r="J15" s="40"/>
      <c r="K15" s="183">
        <v>0</v>
      </c>
      <c r="L15" s="183">
        <v>0</v>
      </c>
      <c r="M15" s="183">
        <v>0</v>
      </c>
      <c r="N15" s="183">
        <v>0</v>
      </c>
    </row>
    <row r="16" spans="1:18" s="80" customFormat="1" ht="120.75" customHeight="1" x14ac:dyDescent="0.2">
      <c r="A16" s="165" t="s">
        <v>396</v>
      </c>
      <c r="B16" s="164" t="s">
        <v>397</v>
      </c>
      <c r="C16" s="172"/>
      <c r="D16" s="164" t="s">
        <v>58</v>
      </c>
      <c r="E16" s="169">
        <v>43100</v>
      </c>
      <c r="F16" s="170" t="s">
        <v>55</v>
      </c>
      <c r="G16" s="173">
        <v>43069</v>
      </c>
      <c r="H16" s="168" t="s">
        <v>479</v>
      </c>
      <c r="I16" s="167" t="s">
        <v>476</v>
      </c>
      <c r="J16" s="166"/>
      <c r="K16" s="171">
        <v>0</v>
      </c>
      <c r="L16" s="171">
        <v>0</v>
      </c>
      <c r="M16" s="171">
        <v>0</v>
      </c>
      <c r="N16" s="171">
        <v>0</v>
      </c>
      <c r="O16" s="79"/>
    </row>
    <row r="17" spans="1:15" s="80" customFormat="1" ht="239.25" customHeight="1" x14ac:dyDescent="0.2">
      <c r="A17" s="165"/>
      <c r="B17" s="174" t="s">
        <v>398</v>
      </c>
      <c r="C17" s="172"/>
      <c r="D17" s="164" t="s">
        <v>58</v>
      </c>
      <c r="E17" s="169">
        <v>42887</v>
      </c>
      <c r="F17" s="170" t="s">
        <v>55</v>
      </c>
      <c r="G17" s="173">
        <v>43069</v>
      </c>
      <c r="H17" s="168" t="s">
        <v>479</v>
      </c>
      <c r="I17" s="167" t="s">
        <v>476</v>
      </c>
      <c r="J17" s="166"/>
      <c r="K17" s="168" t="s">
        <v>1</v>
      </c>
      <c r="L17" s="168" t="s">
        <v>1</v>
      </c>
      <c r="M17" s="168" t="s">
        <v>1</v>
      </c>
      <c r="N17" s="168" t="s">
        <v>1</v>
      </c>
      <c r="O17" s="79"/>
    </row>
    <row r="18" spans="1:15" s="80" customFormat="1" ht="239.25" customHeight="1" x14ac:dyDescent="0.2">
      <c r="A18" s="190" t="s">
        <v>522</v>
      </c>
      <c r="B18" s="188" t="s">
        <v>523</v>
      </c>
      <c r="C18" s="189"/>
      <c r="D18" s="188" t="s">
        <v>2</v>
      </c>
      <c r="E18" s="34">
        <v>43465</v>
      </c>
      <c r="F18" s="185" t="s">
        <v>319</v>
      </c>
      <c r="G18" s="193" t="s">
        <v>55</v>
      </c>
      <c r="H18" s="168"/>
      <c r="I18" s="167"/>
      <c r="J18" s="166"/>
      <c r="K18" s="183">
        <v>0</v>
      </c>
      <c r="L18" s="183">
        <v>0</v>
      </c>
      <c r="M18" s="183">
        <v>0</v>
      </c>
      <c r="N18" s="183">
        <v>0</v>
      </c>
      <c r="O18" s="79"/>
    </row>
    <row r="19" spans="1:15" ht="140.25" x14ac:dyDescent="0.2">
      <c r="A19" s="27" t="s">
        <v>3</v>
      </c>
      <c r="B19" s="31" t="s">
        <v>187</v>
      </c>
      <c r="C19" s="17"/>
      <c r="D19" s="31" t="s">
        <v>57</v>
      </c>
      <c r="E19" s="34">
        <v>42767</v>
      </c>
      <c r="F19" s="34">
        <v>42767</v>
      </c>
      <c r="G19" s="35" t="s">
        <v>55</v>
      </c>
      <c r="H19" s="41" t="s">
        <v>373</v>
      </c>
      <c r="I19" s="34"/>
      <c r="J19" s="34"/>
      <c r="K19" s="25">
        <v>0</v>
      </c>
      <c r="L19" s="25">
        <v>0</v>
      </c>
      <c r="M19" s="25">
        <v>0</v>
      </c>
      <c r="N19" s="25">
        <v>0</v>
      </c>
    </row>
    <row r="20" spans="1:15" ht="150" customHeight="1" x14ac:dyDescent="0.2">
      <c r="A20" s="27"/>
      <c r="B20" s="7" t="s">
        <v>284</v>
      </c>
      <c r="C20" s="17">
        <v>2.5</v>
      </c>
      <c r="D20" s="31" t="s">
        <v>57</v>
      </c>
      <c r="E20" s="34">
        <v>42767</v>
      </c>
      <c r="F20" s="34">
        <v>42767</v>
      </c>
      <c r="G20" s="35" t="s">
        <v>55</v>
      </c>
      <c r="H20" s="41" t="s">
        <v>373</v>
      </c>
      <c r="I20" s="34"/>
      <c r="J20" s="34"/>
      <c r="K20" s="25" t="s">
        <v>1</v>
      </c>
      <c r="L20" s="25" t="s">
        <v>1</v>
      </c>
      <c r="M20" s="25" t="s">
        <v>1</v>
      </c>
      <c r="N20" s="25" t="s">
        <v>1</v>
      </c>
    </row>
    <row r="21" spans="1:15" ht="51" collapsed="1" x14ac:dyDescent="0.2">
      <c r="A21" s="101" t="s">
        <v>4</v>
      </c>
      <c r="B21" s="102" t="s">
        <v>49</v>
      </c>
      <c r="C21" s="103" t="s">
        <v>1</v>
      </c>
      <c r="D21" s="102" t="s">
        <v>2</v>
      </c>
      <c r="E21" s="104">
        <v>44196</v>
      </c>
      <c r="F21" s="105" t="s">
        <v>306</v>
      </c>
      <c r="G21" s="106" t="s">
        <v>55</v>
      </c>
      <c r="H21" s="104"/>
      <c r="I21" s="104"/>
      <c r="J21" s="104"/>
      <c r="K21" s="107">
        <f>K37+K76</f>
        <v>164176714.09999999</v>
      </c>
      <c r="L21" s="107">
        <v>86549157.299999997</v>
      </c>
      <c r="M21" s="107">
        <f>M37+M76</f>
        <v>18207551.429510001</v>
      </c>
      <c r="N21" s="107">
        <v>12767713.56652</v>
      </c>
    </row>
    <row r="22" spans="1:15" ht="51" x14ac:dyDescent="0.2">
      <c r="A22" s="190" t="s">
        <v>485</v>
      </c>
      <c r="B22" s="188" t="s">
        <v>486</v>
      </c>
      <c r="C22" s="189"/>
      <c r="D22" s="188" t="s">
        <v>2</v>
      </c>
      <c r="E22" s="34">
        <v>44196</v>
      </c>
      <c r="F22" s="167" t="s">
        <v>306</v>
      </c>
      <c r="G22" s="193" t="s">
        <v>55</v>
      </c>
      <c r="H22" s="194"/>
      <c r="I22" s="104"/>
      <c r="J22" s="104"/>
      <c r="K22" s="183">
        <v>0</v>
      </c>
      <c r="L22" s="183">
        <v>0</v>
      </c>
      <c r="M22" s="183">
        <v>0</v>
      </c>
      <c r="N22" s="183">
        <v>0</v>
      </c>
    </row>
    <row r="23" spans="1:15" ht="76.5" x14ac:dyDescent="0.2">
      <c r="A23" s="91" t="s">
        <v>280</v>
      </c>
      <c r="B23" s="94" t="s">
        <v>279</v>
      </c>
      <c r="C23" s="100"/>
      <c r="D23" s="94" t="s">
        <v>58</v>
      </c>
      <c r="E23" s="34">
        <v>43009</v>
      </c>
      <c r="F23" s="34">
        <v>42874</v>
      </c>
      <c r="G23" s="78" t="s">
        <v>55</v>
      </c>
      <c r="H23" s="92" t="s">
        <v>332</v>
      </c>
      <c r="I23" s="34"/>
      <c r="J23" s="34"/>
      <c r="K23" s="89">
        <v>0</v>
      </c>
      <c r="L23" s="89">
        <v>0</v>
      </c>
      <c r="M23" s="89">
        <v>0</v>
      </c>
      <c r="N23" s="89">
        <v>0</v>
      </c>
      <c r="O23" s="6"/>
    </row>
    <row r="24" spans="1:15" ht="102" x14ac:dyDescent="0.2">
      <c r="A24" s="91"/>
      <c r="B24" s="7" t="s">
        <v>281</v>
      </c>
      <c r="C24" s="100" t="s">
        <v>54</v>
      </c>
      <c r="D24" s="94" t="s">
        <v>58</v>
      </c>
      <c r="E24" s="34">
        <v>43009</v>
      </c>
      <c r="F24" s="34">
        <v>42874</v>
      </c>
      <c r="G24" s="78" t="s">
        <v>55</v>
      </c>
      <c r="H24" s="92" t="s">
        <v>332</v>
      </c>
      <c r="I24" s="34"/>
      <c r="J24" s="34"/>
      <c r="K24" s="89" t="s">
        <v>1</v>
      </c>
      <c r="L24" s="89" t="s">
        <v>1</v>
      </c>
      <c r="M24" s="89" t="s">
        <v>1</v>
      </c>
      <c r="N24" s="89" t="s">
        <v>1</v>
      </c>
      <c r="O24" s="6"/>
    </row>
    <row r="25" spans="1:15" ht="76.5" x14ac:dyDescent="0.2">
      <c r="A25" s="190" t="s">
        <v>487</v>
      </c>
      <c r="B25" s="188" t="s">
        <v>488</v>
      </c>
      <c r="C25" s="189"/>
      <c r="D25" s="188" t="s">
        <v>2</v>
      </c>
      <c r="E25" s="34">
        <v>44196</v>
      </c>
      <c r="F25" s="167" t="s">
        <v>306</v>
      </c>
      <c r="G25" s="193" t="s">
        <v>55</v>
      </c>
      <c r="H25" s="184"/>
      <c r="I25" s="34"/>
      <c r="J25" s="34"/>
      <c r="K25" s="183">
        <v>0</v>
      </c>
      <c r="L25" s="183">
        <v>0</v>
      </c>
      <c r="M25" s="183">
        <v>0</v>
      </c>
      <c r="N25" s="183">
        <v>0</v>
      </c>
      <c r="O25" s="6"/>
    </row>
    <row r="26" spans="1:15" ht="127.5" x14ac:dyDescent="0.2">
      <c r="A26" s="91" t="s">
        <v>7</v>
      </c>
      <c r="B26" s="94" t="s">
        <v>116</v>
      </c>
      <c r="C26" s="100"/>
      <c r="D26" s="94" t="s">
        <v>56</v>
      </c>
      <c r="E26" s="34">
        <v>42795</v>
      </c>
      <c r="F26" s="34">
        <v>42794</v>
      </c>
      <c r="G26" s="78" t="s">
        <v>55</v>
      </c>
      <c r="H26" s="97" t="s">
        <v>435</v>
      </c>
      <c r="I26" s="34"/>
      <c r="J26" s="34"/>
      <c r="K26" s="89">
        <v>0</v>
      </c>
      <c r="L26" s="89">
        <v>0</v>
      </c>
      <c r="M26" s="89">
        <v>0</v>
      </c>
      <c r="N26" s="89">
        <v>0</v>
      </c>
    </row>
    <row r="27" spans="1:15" ht="129.75" customHeight="1" x14ac:dyDescent="0.2">
      <c r="A27" s="91"/>
      <c r="B27" s="7" t="s">
        <v>118</v>
      </c>
      <c r="C27" s="100">
        <v>2</v>
      </c>
      <c r="D27" s="94" t="s">
        <v>56</v>
      </c>
      <c r="E27" s="34">
        <v>42795</v>
      </c>
      <c r="F27" s="34">
        <v>42794</v>
      </c>
      <c r="G27" s="89" t="s">
        <v>1</v>
      </c>
      <c r="H27" s="97" t="s">
        <v>435</v>
      </c>
      <c r="I27" s="94"/>
      <c r="J27" s="34"/>
      <c r="K27" s="89" t="s">
        <v>1</v>
      </c>
      <c r="L27" s="89" t="s">
        <v>1</v>
      </c>
      <c r="M27" s="89" t="s">
        <v>1</v>
      </c>
      <c r="N27" s="89" t="s">
        <v>1</v>
      </c>
    </row>
    <row r="28" spans="1:15" ht="127.5" x14ac:dyDescent="0.2">
      <c r="A28" s="91" t="s">
        <v>399</v>
      </c>
      <c r="B28" s="94" t="s">
        <v>400</v>
      </c>
      <c r="C28" s="100"/>
      <c r="D28" s="94" t="s">
        <v>56</v>
      </c>
      <c r="E28" s="34">
        <v>43830</v>
      </c>
      <c r="F28" s="87" t="s">
        <v>319</v>
      </c>
      <c r="G28" s="89" t="s">
        <v>1</v>
      </c>
      <c r="H28" s="94" t="s">
        <v>402</v>
      </c>
      <c r="I28" s="94"/>
      <c r="J28" s="34"/>
      <c r="K28" s="89">
        <v>0</v>
      </c>
      <c r="L28" s="89">
        <v>0</v>
      </c>
      <c r="M28" s="89">
        <v>0</v>
      </c>
      <c r="N28" s="89">
        <v>0</v>
      </c>
    </row>
    <row r="29" spans="1:15" ht="141" customHeight="1" x14ac:dyDescent="0.2">
      <c r="A29" s="91"/>
      <c r="B29" s="7" t="s">
        <v>401</v>
      </c>
      <c r="C29" s="100"/>
      <c r="D29" s="94" t="s">
        <v>56</v>
      </c>
      <c r="E29" s="34">
        <v>42895</v>
      </c>
      <c r="F29" s="34">
        <v>42895</v>
      </c>
      <c r="G29" s="89" t="s">
        <v>1</v>
      </c>
      <c r="H29" s="94" t="s">
        <v>402</v>
      </c>
      <c r="I29" s="94"/>
      <c r="J29" s="34"/>
      <c r="K29" s="89" t="s">
        <v>1</v>
      </c>
      <c r="L29" s="89" t="s">
        <v>1</v>
      </c>
      <c r="M29" s="89" t="s">
        <v>1</v>
      </c>
      <c r="N29" s="89" t="s">
        <v>1</v>
      </c>
    </row>
    <row r="30" spans="1:15" ht="195" customHeight="1" x14ac:dyDescent="0.2">
      <c r="A30" s="190" t="s">
        <v>489</v>
      </c>
      <c r="B30" s="188" t="s">
        <v>490</v>
      </c>
      <c r="C30" s="189"/>
      <c r="D30" s="188" t="s">
        <v>2</v>
      </c>
      <c r="E30" s="34">
        <v>44196</v>
      </c>
      <c r="F30" s="185" t="s">
        <v>319</v>
      </c>
      <c r="G30" s="182" t="s">
        <v>55</v>
      </c>
      <c r="H30" s="188"/>
      <c r="I30" s="188"/>
      <c r="J30" s="34"/>
      <c r="K30" s="183">
        <v>0</v>
      </c>
      <c r="L30" s="183">
        <v>0</v>
      </c>
      <c r="M30" s="183">
        <v>0</v>
      </c>
      <c r="N30" s="183">
        <v>0</v>
      </c>
    </row>
    <row r="31" spans="1:15" ht="124.5" customHeight="1" x14ac:dyDescent="0.2">
      <c r="A31" s="91" t="s">
        <v>403</v>
      </c>
      <c r="B31" s="94" t="s">
        <v>404</v>
      </c>
      <c r="C31" s="100"/>
      <c r="D31" s="94" t="s">
        <v>59</v>
      </c>
      <c r="E31" s="87">
        <v>43646</v>
      </c>
      <c r="F31" s="82" t="s">
        <v>55</v>
      </c>
      <c r="G31" s="185">
        <v>43646</v>
      </c>
      <c r="H31" s="94"/>
      <c r="I31" s="94"/>
      <c r="J31" s="34"/>
      <c r="K31" s="89">
        <v>0</v>
      </c>
      <c r="L31" s="89">
        <v>0</v>
      </c>
      <c r="M31" s="89">
        <v>0</v>
      </c>
      <c r="N31" s="89">
        <v>0</v>
      </c>
    </row>
    <row r="32" spans="1:15" ht="159.75" customHeight="1" x14ac:dyDescent="0.2">
      <c r="A32" s="91"/>
      <c r="B32" s="7" t="s">
        <v>405</v>
      </c>
      <c r="C32" s="100"/>
      <c r="D32" s="94" t="s">
        <v>59</v>
      </c>
      <c r="E32" s="34">
        <v>42916</v>
      </c>
      <c r="F32" s="61">
        <v>42913</v>
      </c>
      <c r="G32" s="82" t="s">
        <v>55</v>
      </c>
      <c r="H32" s="108" t="s">
        <v>444</v>
      </c>
      <c r="I32" s="94"/>
      <c r="J32" s="34"/>
      <c r="K32" s="89" t="s">
        <v>1</v>
      </c>
      <c r="L32" s="89" t="s">
        <v>1</v>
      </c>
      <c r="M32" s="89" t="s">
        <v>1</v>
      </c>
      <c r="N32" s="89" t="s">
        <v>1</v>
      </c>
    </row>
    <row r="33" spans="1:15" ht="159.75" customHeight="1" x14ac:dyDescent="0.2">
      <c r="A33" s="190" t="s">
        <v>525</v>
      </c>
      <c r="B33" s="188" t="s">
        <v>526</v>
      </c>
      <c r="C33" s="189"/>
      <c r="D33" s="188" t="s">
        <v>59</v>
      </c>
      <c r="E33" s="34">
        <v>43524</v>
      </c>
      <c r="F33" s="167" t="s">
        <v>319</v>
      </c>
      <c r="G33" s="182" t="s">
        <v>55</v>
      </c>
      <c r="H33" s="108"/>
      <c r="I33" s="188"/>
      <c r="J33" s="34"/>
      <c r="K33" s="183">
        <v>0</v>
      </c>
      <c r="L33" s="183">
        <v>0</v>
      </c>
      <c r="M33" s="183">
        <v>0</v>
      </c>
      <c r="N33" s="183">
        <v>0</v>
      </c>
    </row>
    <row r="34" spans="1:15" ht="300" customHeight="1" x14ac:dyDescent="0.2">
      <c r="A34" s="91"/>
      <c r="B34" s="7" t="s">
        <v>156</v>
      </c>
      <c r="C34" s="100"/>
      <c r="D34" s="94" t="s">
        <v>59</v>
      </c>
      <c r="E34" s="87">
        <v>42794</v>
      </c>
      <c r="F34" s="87">
        <v>42801</v>
      </c>
      <c r="G34" s="89" t="s">
        <v>55</v>
      </c>
      <c r="H34" s="87" t="s">
        <v>323</v>
      </c>
      <c r="I34" s="87" t="s">
        <v>324</v>
      </c>
      <c r="J34" s="34"/>
      <c r="K34" s="89" t="s">
        <v>55</v>
      </c>
      <c r="L34" s="89" t="s">
        <v>55</v>
      </c>
      <c r="M34" s="89" t="s">
        <v>55</v>
      </c>
      <c r="N34" s="89" t="s">
        <v>55</v>
      </c>
    </row>
    <row r="35" spans="1:15" ht="138" customHeight="1" x14ac:dyDescent="0.2">
      <c r="A35" s="91" t="s">
        <v>8</v>
      </c>
      <c r="B35" s="94" t="s">
        <v>159</v>
      </c>
      <c r="C35" s="100"/>
      <c r="D35" s="94" t="s">
        <v>58</v>
      </c>
      <c r="E35" s="87">
        <v>43770</v>
      </c>
      <c r="F35" s="87" t="s">
        <v>319</v>
      </c>
      <c r="G35" s="78" t="s">
        <v>55</v>
      </c>
      <c r="H35" s="87" t="s">
        <v>374</v>
      </c>
      <c r="I35" s="87"/>
      <c r="J35" s="87"/>
      <c r="K35" s="89">
        <v>0</v>
      </c>
      <c r="L35" s="89">
        <v>0</v>
      </c>
      <c r="M35" s="89">
        <v>0</v>
      </c>
      <c r="N35" s="89">
        <v>0</v>
      </c>
    </row>
    <row r="36" spans="1:15" ht="154.5" customHeight="1" x14ac:dyDescent="0.2">
      <c r="A36" s="91"/>
      <c r="B36" s="7" t="s">
        <v>160</v>
      </c>
      <c r="C36" s="100"/>
      <c r="D36" s="94" t="s">
        <v>58</v>
      </c>
      <c r="E36" s="87">
        <v>42860</v>
      </c>
      <c r="F36" s="87">
        <v>42860</v>
      </c>
      <c r="G36" s="78" t="s">
        <v>55</v>
      </c>
      <c r="H36" s="87" t="s">
        <v>374</v>
      </c>
      <c r="I36" s="87"/>
      <c r="J36" s="87"/>
      <c r="K36" s="44" t="s">
        <v>1</v>
      </c>
      <c r="L36" s="44" t="s">
        <v>1</v>
      </c>
      <c r="M36" s="44" t="s">
        <v>1</v>
      </c>
      <c r="N36" s="44" t="s">
        <v>1</v>
      </c>
    </row>
    <row r="37" spans="1:15" ht="108.75" customHeight="1" x14ac:dyDescent="0.2">
      <c r="A37" s="91" t="s">
        <v>5</v>
      </c>
      <c r="B37" s="94" t="s">
        <v>252</v>
      </c>
      <c r="C37" s="100"/>
      <c r="D37" s="94" t="s">
        <v>237</v>
      </c>
      <c r="E37" s="34">
        <v>44196</v>
      </c>
      <c r="F37" s="34"/>
      <c r="G37" s="78" t="s">
        <v>55</v>
      </c>
      <c r="H37" s="34"/>
      <c r="I37" s="34"/>
      <c r="J37" s="109"/>
      <c r="K37" s="110">
        <v>44164150.699999996</v>
      </c>
      <c r="L37" s="110">
        <v>37331935.799999997</v>
      </c>
      <c r="M37" s="110">
        <v>16354445.518630002</v>
      </c>
      <c r="N37" s="110">
        <v>12767713.56652</v>
      </c>
    </row>
    <row r="38" spans="1:15" ht="95.25" customHeight="1" x14ac:dyDescent="0.2">
      <c r="A38" s="227" t="s">
        <v>9</v>
      </c>
      <c r="B38" s="224" t="s">
        <v>140</v>
      </c>
      <c r="C38" s="221"/>
      <c r="D38" s="224" t="s">
        <v>51</v>
      </c>
      <c r="E38" s="250">
        <v>43830</v>
      </c>
      <c r="F38" s="203" t="s">
        <v>306</v>
      </c>
      <c r="G38" s="242" t="s">
        <v>55</v>
      </c>
      <c r="H38" s="250"/>
      <c r="I38" s="250"/>
      <c r="J38" s="263"/>
      <c r="K38" s="110">
        <v>44164150.699999996</v>
      </c>
      <c r="L38" s="82">
        <v>37331935.799999997</v>
      </c>
      <c r="M38" s="82">
        <v>16354445.518630002</v>
      </c>
      <c r="N38" s="210">
        <v>12767713.56652</v>
      </c>
      <c r="O38" s="111"/>
    </row>
    <row r="39" spans="1:15" ht="12.75" customHeight="1" x14ac:dyDescent="0.2">
      <c r="A39" s="228"/>
      <c r="B39" s="225"/>
      <c r="C39" s="222"/>
      <c r="D39" s="225"/>
      <c r="E39" s="251"/>
      <c r="F39" s="204"/>
      <c r="G39" s="243"/>
      <c r="H39" s="251"/>
      <c r="I39" s="251"/>
      <c r="J39" s="264"/>
      <c r="K39" s="110">
        <v>1258117.5</v>
      </c>
      <c r="L39" s="82">
        <v>1033584</v>
      </c>
      <c r="M39" s="82">
        <v>355353.3</v>
      </c>
      <c r="N39" s="210"/>
    </row>
    <row r="40" spans="1:15" ht="12.75" customHeight="1" x14ac:dyDescent="0.2">
      <c r="A40" s="228"/>
      <c r="B40" s="225"/>
      <c r="C40" s="222"/>
      <c r="D40" s="225"/>
      <c r="E40" s="251"/>
      <c r="F40" s="204"/>
      <c r="G40" s="243"/>
      <c r="H40" s="251"/>
      <c r="I40" s="251"/>
      <c r="J40" s="264"/>
      <c r="K40" s="110">
        <v>312142.40000000002</v>
      </c>
      <c r="L40" s="82">
        <v>312142.40000000002</v>
      </c>
      <c r="M40" s="82">
        <v>100306.8</v>
      </c>
      <c r="N40" s="210"/>
    </row>
    <row r="41" spans="1:15" ht="12.75" customHeight="1" x14ac:dyDescent="0.2">
      <c r="A41" s="228"/>
      <c r="B41" s="225"/>
      <c r="C41" s="222"/>
      <c r="D41" s="225"/>
      <c r="E41" s="251"/>
      <c r="F41" s="204"/>
      <c r="G41" s="243"/>
      <c r="H41" s="251"/>
      <c r="I41" s="251"/>
      <c r="J41" s="264"/>
      <c r="K41" s="110">
        <v>16797576.199999999</v>
      </c>
      <c r="L41" s="82">
        <v>12490955.199999999</v>
      </c>
      <c r="M41" s="82">
        <v>7239368.2999999998</v>
      </c>
      <c r="N41" s="210"/>
    </row>
    <row r="42" spans="1:15" ht="12.75" customHeight="1" x14ac:dyDescent="0.2">
      <c r="A42" s="228"/>
      <c r="B42" s="225"/>
      <c r="C42" s="222"/>
      <c r="D42" s="225"/>
      <c r="E42" s="251"/>
      <c r="F42" s="204"/>
      <c r="G42" s="243"/>
      <c r="H42" s="251"/>
      <c r="I42" s="251"/>
      <c r="J42" s="264"/>
      <c r="K42" s="110">
        <v>4952957.5999999996</v>
      </c>
      <c r="L42" s="82">
        <v>3772268.5</v>
      </c>
      <c r="M42" s="82">
        <v>2154769.2999999998</v>
      </c>
      <c r="N42" s="210"/>
    </row>
    <row r="43" spans="1:15" ht="12.75" customHeight="1" x14ac:dyDescent="0.2">
      <c r="A43" s="228"/>
      <c r="B43" s="225"/>
      <c r="C43" s="222"/>
      <c r="D43" s="225"/>
      <c r="E43" s="251"/>
      <c r="F43" s="204"/>
      <c r="G43" s="243"/>
      <c r="H43" s="251"/>
      <c r="I43" s="251"/>
      <c r="J43" s="264"/>
      <c r="K43" s="82">
        <v>234365.1</v>
      </c>
      <c r="L43" s="82">
        <v>234365.1</v>
      </c>
      <c r="M43" s="82">
        <v>184344.9</v>
      </c>
      <c r="N43" s="210"/>
    </row>
    <row r="44" spans="1:15" ht="12.75" customHeight="1" x14ac:dyDescent="0.2">
      <c r="A44" s="228"/>
      <c r="B44" s="225"/>
      <c r="C44" s="222"/>
      <c r="D44" s="225"/>
      <c r="E44" s="251"/>
      <c r="F44" s="204"/>
      <c r="G44" s="243"/>
      <c r="H44" s="251"/>
      <c r="I44" s="251"/>
      <c r="J44" s="264"/>
      <c r="K44" s="110">
        <v>11572143.4</v>
      </c>
      <c r="L44" s="82">
        <v>11570170.4</v>
      </c>
      <c r="M44" s="82">
        <v>2906183.7</v>
      </c>
      <c r="N44" s="210"/>
    </row>
    <row r="45" spans="1:15" ht="12.75" customHeight="1" x14ac:dyDescent="0.2">
      <c r="A45" s="228"/>
      <c r="B45" s="225"/>
      <c r="C45" s="222"/>
      <c r="D45" s="225"/>
      <c r="E45" s="251"/>
      <c r="F45" s="204"/>
      <c r="G45" s="243"/>
      <c r="H45" s="251"/>
      <c r="I45" s="251"/>
      <c r="J45" s="264"/>
      <c r="K45" s="110">
        <v>2276502.2999999998</v>
      </c>
      <c r="L45" s="82">
        <v>1221161.7</v>
      </c>
      <c r="M45" s="82">
        <v>1166329.71863</v>
      </c>
      <c r="N45" s="210"/>
    </row>
    <row r="46" spans="1:15" ht="12.75" customHeight="1" x14ac:dyDescent="0.2">
      <c r="A46" s="228"/>
      <c r="B46" s="225"/>
      <c r="C46" s="222"/>
      <c r="D46" s="225"/>
      <c r="E46" s="251"/>
      <c r="F46" s="204"/>
      <c r="G46" s="243"/>
      <c r="H46" s="251"/>
      <c r="I46" s="251"/>
      <c r="J46" s="264"/>
      <c r="K46" s="110">
        <v>2658325</v>
      </c>
      <c r="L46" s="82">
        <v>2598118.9</v>
      </c>
      <c r="M46" s="82">
        <v>896055.4</v>
      </c>
      <c r="N46" s="210"/>
    </row>
    <row r="47" spans="1:15" ht="12.75" customHeight="1" x14ac:dyDescent="0.2">
      <c r="A47" s="228"/>
      <c r="B47" s="225"/>
      <c r="C47" s="222"/>
      <c r="D47" s="225"/>
      <c r="E47" s="251"/>
      <c r="F47" s="204"/>
      <c r="G47" s="243"/>
      <c r="H47" s="251"/>
      <c r="I47" s="251"/>
      <c r="J47" s="264"/>
      <c r="K47" s="110">
        <v>2414.6999999999998</v>
      </c>
      <c r="L47" s="82">
        <v>141</v>
      </c>
      <c r="M47" s="82">
        <v>2345.8000000000002</v>
      </c>
      <c r="N47" s="210"/>
    </row>
    <row r="48" spans="1:15" ht="12.75" customHeight="1" x14ac:dyDescent="0.2">
      <c r="A48" s="228"/>
      <c r="B48" s="225"/>
      <c r="C48" s="222"/>
      <c r="D48" s="225"/>
      <c r="E48" s="251"/>
      <c r="F48" s="204"/>
      <c r="G48" s="243"/>
      <c r="H48" s="251"/>
      <c r="I48" s="251"/>
      <c r="J48" s="264"/>
      <c r="K48" s="110">
        <v>554480.19999999995</v>
      </c>
      <c r="L48" s="82">
        <v>554480.19999999995</v>
      </c>
      <c r="M48" s="82">
        <v>226856.2</v>
      </c>
      <c r="N48" s="210"/>
    </row>
    <row r="49" spans="1:14" ht="12.75" customHeight="1" x14ac:dyDescent="0.2">
      <c r="A49" s="228"/>
      <c r="B49" s="225"/>
      <c r="C49" s="222"/>
      <c r="D49" s="225"/>
      <c r="E49" s="251"/>
      <c r="F49" s="204"/>
      <c r="G49" s="243"/>
      <c r="H49" s="251"/>
      <c r="I49" s="251"/>
      <c r="J49" s="264"/>
      <c r="K49" s="110">
        <v>6532.4</v>
      </c>
      <c r="L49" s="82">
        <v>6532.4</v>
      </c>
      <c r="M49" s="82">
        <v>1829.4</v>
      </c>
      <c r="N49" s="210"/>
    </row>
    <row r="50" spans="1:14" ht="12.75" customHeight="1" x14ac:dyDescent="0.2">
      <c r="A50" s="228"/>
      <c r="B50" s="225"/>
      <c r="C50" s="222"/>
      <c r="D50" s="225"/>
      <c r="E50" s="251"/>
      <c r="F50" s="204"/>
      <c r="G50" s="243"/>
      <c r="H50" s="251"/>
      <c r="I50" s="251"/>
      <c r="J50" s="264"/>
      <c r="K50" s="110">
        <v>8571.1</v>
      </c>
      <c r="L50" s="82">
        <v>8571.1</v>
      </c>
      <c r="M50" s="82">
        <v>1641</v>
      </c>
      <c r="N50" s="210"/>
    </row>
    <row r="51" spans="1:14" ht="12.75" customHeight="1" x14ac:dyDescent="0.2">
      <c r="A51" s="228"/>
      <c r="B51" s="225"/>
      <c r="C51" s="222"/>
      <c r="D51" s="225"/>
      <c r="E51" s="251"/>
      <c r="F51" s="204"/>
      <c r="G51" s="243"/>
      <c r="H51" s="251"/>
      <c r="I51" s="251"/>
      <c r="J51" s="264"/>
      <c r="K51" s="110">
        <v>2522400.7000000002</v>
      </c>
      <c r="L51" s="82">
        <v>2522400.7000000002</v>
      </c>
      <c r="M51" s="82">
        <v>787336</v>
      </c>
      <c r="N51" s="210"/>
    </row>
    <row r="52" spans="1:14" ht="12.75" customHeight="1" x14ac:dyDescent="0.2">
      <c r="A52" s="228"/>
      <c r="B52" s="225"/>
      <c r="C52" s="222"/>
      <c r="D52" s="225"/>
      <c r="E52" s="251"/>
      <c r="F52" s="204"/>
      <c r="G52" s="243"/>
      <c r="H52" s="251"/>
      <c r="I52" s="251"/>
      <c r="J52" s="264"/>
      <c r="K52" s="110">
        <v>5065.1000000000004</v>
      </c>
      <c r="L52" s="82">
        <v>5065.1000000000004</v>
      </c>
      <c r="M52" s="82">
        <v>3369</v>
      </c>
      <c r="N52" s="210"/>
    </row>
    <row r="53" spans="1:14" ht="12.75" customHeight="1" x14ac:dyDescent="0.2">
      <c r="A53" s="228"/>
      <c r="B53" s="225"/>
      <c r="C53" s="222"/>
      <c r="D53" s="225"/>
      <c r="E53" s="251"/>
      <c r="F53" s="204"/>
      <c r="G53" s="243"/>
      <c r="H53" s="251"/>
      <c r="I53" s="251"/>
      <c r="J53" s="264"/>
      <c r="K53" s="110">
        <v>661199.4</v>
      </c>
      <c r="L53" s="82">
        <v>661199.4</v>
      </c>
      <c r="M53" s="82">
        <v>198895.5</v>
      </c>
      <c r="N53" s="210"/>
    </row>
    <row r="54" spans="1:14" ht="12.75" customHeight="1" x14ac:dyDescent="0.2">
      <c r="A54" s="228"/>
      <c r="B54" s="225"/>
      <c r="C54" s="222"/>
      <c r="D54" s="225"/>
      <c r="E54" s="251"/>
      <c r="F54" s="204"/>
      <c r="G54" s="243"/>
      <c r="H54" s="251"/>
      <c r="I54" s="251"/>
      <c r="J54" s="264"/>
      <c r="K54" s="110">
        <v>27740.6</v>
      </c>
      <c r="L54" s="82">
        <v>27219.1</v>
      </c>
      <c r="M54" s="82">
        <v>5517.9</v>
      </c>
      <c r="N54" s="210"/>
    </row>
    <row r="55" spans="1:14" ht="12.75" customHeight="1" x14ac:dyDescent="0.2">
      <c r="A55" s="228"/>
      <c r="B55" s="225"/>
      <c r="C55" s="222"/>
      <c r="D55" s="225"/>
      <c r="E55" s="251"/>
      <c r="F55" s="204"/>
      <c r="G55" s="243"/>
      <c r="H55" s="251"/>
      <c r="I55" s="251"/>
      <c r="J55" s="264"/>
      <c r="K55" s="112">
        <v>866.8</v>
      </c>
      <c r="L55" s="82">
        <v>0</v>
      </c>
      <c r="M55" s="82">
        <v>473.7</v>
      </c>
      <c r="N55" s="210"/>
    </row>
    <row r="56" spans="1:14" ht="12.75" customHeight="1" x14ac:dyDescent="0.2">
      <c r="A56" s="228"/>
      <c r="B56" s="225"/>
      <c r="C56" s="222"/>
      <c r="D56" s="225"/>
      <c r="E56" s="251"/>
      <c r="F56" s="204"/>
      <c r="G56" s="243"/>
      <c r="H56" s="251"/>
      <c r="I56" s="251"/>
      <c r="J56" s="264"/>
      <c r="K56" s="110">
        <v>184347.3</v>
      </c>
      <c r="L56" s="82">
        <v>205185.8</v>
      </c>
      <c r="M56" s="82">
        <v>72948</v>
      </c>
      <c r="N56" s="210"/>
    </row>
    <row r="57" spans="1:14" ht="12.75" customHeight="1" x14ac:dyDescent="0.2">
      <c r="A57" s="228"/>
      <c r="B57" s="225"/>
      <c r="C57" s="222"/>
      <c r="D57" s="225"/>
      <c r="E57" s="251"/>
      <c r="F57" s="204"/>
      <c r="G57" s="243"/>
      <c r="H57" s="251"/>
      <c r="I57" s="251"/>
      <c r="J57" s="264"/>
      <c r="K57" s="110">
        <v>2108.6</v>
      </c>
      <c r="L57" s="82">
        <v>2108.6</v>
      </c>
      <c r="M57" s="82">
        <v>1548.8</v>
      </c>
      <c r="N57" s="210"/>
    </row>
    <row r="58" spans="1:14" ht="12.75" customHeight="1" x14ac:dyDescent="0.2">
      <c r="A58" s="228"/>
      <c r="B58" s="225"/>
      <c r="C58" s="222"/>
      <c r="D58" s="225"/>
      <c r="E58" s="251"/>
      <c r="F58" s="204"/>
      <c r="G58" s="243"/>
      <c r="H58" s="251"/>
      <c r="I58" s="251"/>
      <c r="J58" s="264"/>
      <c r="K58" s="112">
        <v>711.9</v>
      </c>
      <c r="L58" s="82">
        <v>711.9</v>
      </c>
      <c r="M58" s="82">
        <v>257</v>
      </c>
      <c r="N58" s="210"/>
    </row>
    <row r="59" spans="1:14" ht="12.75" customHeight="1" x14ac:dyDescent="0.2">
      <c r="A59" s="228"/>
      <c r="B59" s="225"/>
      <c r="C59" s="222"/>
      <c r="D59" s="225"/>
      <c r="E59" s="251"/>
      <c r="F59" s="204"/>
      <c r="G59" s="243"/>
      <c r="H59" s="251"/>
      <c r="I59" s="251"/>
      <c r="J59" s="264"/>
      <c r="K59" s="112">
        <v>10</v>
      </c>
      <c r="L59" s="82">
        <v>10</v>
      </c>
      <c r="M59" s="82">
        <v>0</v>
      </c>
      <c r="N59" s="210"/>
    </row>
    <row r="60" spans="1:14" ht="12.75" customHeight="1" x14ac:dyDescent="0.2">
      <c r="A60" s="228"/>
      <c r="B60" s="225"/>
      <c r="C60" s="222"/>
      <c r="D60" s="225"/>
      <c r="E60" s="251"/>
      <c r="F60" s="204"/>
      <c r="G60" s="243"/>
      <c r="H60" s="251"/>
      <c r="I60" s="251"/>
      <c r="J60" s="264"/>
      <c r="K60" s="112">
        <v>25</v>
      </c>
      <c r="L60" s="82">
        <v>25</v>
      </c>
      <c r="M60" s="82">
        <v>6</v>
      </c>
      <c r="N60" s="210"/>
    </row>
    <row r="61" spans="1:14" ht="12.75" customHeight="1" x14ac:dyDescent="0.2">
      <c r="A61" s="228"/>
      <c r="B61" s="225"/>
      <c r="C61" s="222"/>
      <c r="D61" s="225"/>
      <c r="E61" s="251"/>
      <c r="F61" s="204"/>
      <c r="G61" s="243"/>
      <c r="H61" s="251"/>
      <c r="I61" s="251"/>
      <c r="J61" s="264"/>
      <c r="K61" s="110">
        <v>2116.5</v>
      </c>
      <c r="L61" s="82">
        <v>2116.5</v>
      </c>
      <c r="M61" s="82">
        <v>914.2</v>
      </c>
      <c r="N61" s="210"/>
    </row>
    <row r="62" spans="1:14" ht="12.75" customHeight="1" x14ac:dyDescent="0.2">
      <c r="A62" s="228"/>
      <c r="B62" s="225"/>
      <c r="C62" s="222"/>
      <c r="D62" s="225"/>
      <c r="E62" s="251"/>
      <c r="F62" s="204"/>
      <c r="G62" s="243"/>
      <c r="H62" s="251"/>
      <c r="I62" s="251"/>
      <c r="J62" s="264"/>
      <c r="K62" s="110">
        <v>10081.299999999999</v>
      </c>
      <c r="L62" s="82">
        <v>10081.299999999999</v>
      </c>
      <c r="M62" s="82">
        <v>2413.9</v>
      </c>
      <c r="N62" s="210"/>
    </row>
    <row r="63" spans="1:14" ht="12.75" customHeight="1" x14ac:dyDescent="0.2">
      <c r="A63" s="228"/>
      <c r="B63" s="225"/>
      <c r="C63" s="222"/>
      <c r="D63" s="225"/>
      <c r="E63" s="251"/>
      <c r="F63" s="204"/>
      <c r="G63" s="243"/>
      <c r="H63" s="251"/>
      <c r="I63" s="251"/>
      <c r="J63" s="264"/>
      <c r="K63" s="110">
        <v>92720.5</v>
      </c>
      <c r="L63" s="82">
        <v>92720.5</v>
      </c>
      <c r="M63" s="82">
        <v>45358</v>
      </c>
      <c r="N63" s="210"/>
    </row>
    <row r="64" spans="1:14" ht="12.75" customHeight="1" x14ac:dyDescent="0.2">
      <c r="A64" s="228"/>
      <c r="B64" s="225"/>
      <c r="C64" s="222"/>
      <c r="D64" s="225"/>
      <c r="E64" s="251"/>
      <c r="F64" s="204"/>
      <c r="G64" s="243"/>
      <c r="H64" s="251"/>
      <c r="I64" s="251"/>
      <c r="J64" s="264"/>
      <c r="K64" s="112">
        <v>601</v>
      </c>
      <c r="L64" s="82">
        <v>601</v>
      </c>
      <c r="M64" s="82">
        <v>23.7</v>
      </c>
      <c r="N64" s="210"/>
    </row>
    <row r="65" spans="1:19" ht="12.75" customHeight="1" x14ac:dyDescent="0.2">
      <c r="A65" s="229"/>
      <c r="B65" s="226"/>
      <c r="C65" s="223"/>
      <c r="D65" s="226"/>
      <c r="E65" s="252"/>
      <c r="F65" s="205"/>
      <c r="G65" s="244"/>
      <c r="H65" s="252"/>
      <c r="I65" s="252"/>
      <c r="J65" s="265"/>
      <c r="K65" s="110">
        <v>20028.099999999999</v>
      </c>
      <c r="L65" s="82">
        <v>0</v>
      </c>
      <c r="M65" s="82">
        <v>0</v>
      </c>
      <c r="N65" s="210"/>
    </row>
    <row r="66" spans="1:19" ht="289.5" customHeight="1" x14ac:dyDescent="0.2">
      <c r="A66" s="91"/>
      <c r="B66" s="45" t="s">
        <v>253</v>
      </c>
      <c r="C66" s="100"/>
      <c r="D66" s="46" t="s">
        <v>51</v>
      </c>
      <c r="E66" s="47">
        <v>42825</v>
      </c>
      <c r="F66" s="48">
        <v>42816</v>
      </c>
      <c r="G66" s="44" t="s">
        <v>1</v>
      </c>
      <c r="H66" s="49" t="s">
        <v>360</v>
      </c>
      <c r="I66" s="48"/>
      <c r="J66" s="48"/>
      <c r="K66" s="50" t="s">
        <v>1</v>
      </c>
      <c r="L66" s="50" t="s">
        <v>1</v>
      </c>
      <c r="M66" s="50" t="s">
        <v>1</v>
      </c>
      <c r="N66" s="50" t="s">
        <v>1</v>
      </c>
    </row>
    <row r="67" spans="1:19" ht="289.5" customHeight="1" x14ac:dyDescent="0.2">
      <c r="A67" s="190" t="s">
        <v>529</v>
      </c>
      <c r="B67" s="196" t="s">
        <v>530</v>
      </c>
      <c r="C67" s="195"/>
      <c r="D67" s="46" t="s">
        <v>531</v>
      </c>
      <c r="E67" s="34">
        <v>43830</v>
      </c>
      <c r="F67" s="176" t="s">
        <v>319</v>
      </c>
      <c r="G67" s="44" t="s">
        <v>1</v>
      </c>
      <c r="H67" s="176"/>
      <c r="I67" s="48"/>
      <c r="J67" s="48"/>
      <c r="K67" s="183">
        <v>0</v>
      </c>
      <c r="L67" s="183">
        <v>0</v>
      </c>
      <c r="M67" s="183">
        <v>0</v>
      </c>
      <c r="N67" s="183">
        <v>0</v>
      </c>
    </row>
    <row r="68" spans="1:19" ht="234.75" customHeight="1" x14ac:dyDescent="0.2">
      <c r="A68" s="91"/>
      <c r="B68" s="45" t="s">
        <v>165</v>
      </c>
      <c r="C68" s="100"/>
      <c r="D68" s="46" t="s">
        <v>51</v>
      </c>
      <c r="E68" s="46">
        <v>42825</v>
      </c>
      <c r="F68" s="49">
        <v>42825</v>
      </c>
      <c r="G68" s="44" t="s">
        <v>1</v>
      </c>
      <c r="H68" s="49" t="s">
        <v>361</v>
      </c>
      <c r="I68" s="46"/>
      <c r="J68" s="46"/>
      <c r="K68" s="51" t="s">
        <v>1</v>
      </c>
      <c r="L68" s="51" t="s">
        <v>1</v>
      </c>
      <c r="M68" s="51" t="s">
        <v>1</v>
      </c>
      <c r="N68" s="51" t="s">
        <v>1</v>
      </c>
    </row>
    <row r="69" spans="1:19" ht="234.75" customHeight="1" x14ac:dyDescent="0.2">
      <c r="A69" s="190" t="s">
        <v>536</v>
      </c>
      <c r="B69" s="196" t="s">
        <v>537</v>
      </c>
      <c r="C69" s="195"/>
      <c r="D69" s="46" t="s">
        <v>51</v>
      </c>
      <c r="E69" s="46">
        <v>43830</v>
      </c>
      <c r="F69" s="176" t="s">
        <v>306</v>
      </c>
      <c r="G69" s="44" t="s">
        <v>1</v>
      </c>
      <c r="H69" s="176"/>
      <c r="I69" s="46"/>
      <c r="J69" s="46"/>
      <c r="K69" s="183">
        <v>0</v>
      </c>
      <c r="L69" s="183">
        <v>0</v>
      </c>
      <c r="M69" s="183">
        <v>0</v>
      </c>
      <c r="N69" s="183">
        <v>0</v>
      </c>
    </row>
    <row r="70" spans="1:19" ht="257.25" customHeight="1" x14ac:dyDescent="0.2">
      <c r="A70" s="175"/>
      <c r="B70" s="178" t="s">
        <v>480</v>
      </c>
      <c r="C70" s="179"/>
      <c r="D70" s="176" t="s">
        <v>51</v>
      </c>
      <c r="E70" s="176">
        <v>43100</v>
      </c>
      <c r="F70" s="176">
        <v>42835</v>
      </c>
      <c r="G70" s="177" t="s">
        <v>1</v>
      </c>
      <c r="H70" s="176" t="s">
        <v>477</v>
      </c>
      <c r="I70" s="176"/>
      <c r="J70" s="176"/>
      <c r="K70" s="177" t="s">
        <v>1</v>
      </c>
      <c r="L70" s="177" t="s">
        <v>1</v>
      </c>
      <c r="M70" s="177" t="s">
        <v>1</v>
      </c>
      <c r="N70" s="177" t="s">
        <v>1</v>
      </c>
    </row>
    <row r="71" spans="1:19" ht="257.25" customHeight="1" x14ac:dyDescent="0.2">
      <c r="A71" s="175" t="s">
        <v>538</v>
      </c>
      <c r="B71" s="124" t="s">
        <v>539</v>
      </c>
      <c r="C71" s="53"/>
      <c r="D71" s="54" t="s">
        <v>130</v>
      </c>
      <c r="E71" s="54">
        <v>43830</v>
      </c>
      <c r="F71" s="176" t="s">
        <v>306</v>
      </c>
      <c r="G71" s="44" t="s">
        <v>1</v>
      </c>
      <c r="H71" s="176"/>
      <c r="I71" s="176"/>
      <c r="J71" s="176"/>
      <c r="K71" s="202">
        <v>0</v>
      </c>
      <c r="L71" s="202">
        <v>0</v>
      </c>
      <c r="M71" s="202">
        <v>0</v>
      </c>
      <c r="N71" s="202">
        <v>0</v>
      </c>
    </row>
    <row r="72" spans="1:19" ht="122.25" customHeight="1" x14ac:dyDescent="0.2">
      <c r="A72" s="91"/>
      <c r="B72" s="52" t="s">
        <v>218</v>
      </c>
      <c r="C72" s="53"/>
      <c r="D72" s="54" t="s">
        <v>130</v>
      </c>
      <c r="E72" s="54">
        <v>43100</v>
      </c>
      <c r="F72" s="55" t="s">
        <v>362</v>
      </c>
      <c r="G72" s="78" t="s">
        <v>55</v>
      </c>
      <c r="H72" s="56" t="s">
        <v>363</v>
      </c>
      <c r="I72" s="54"/>
      <c r="J72" s="54"/>
      <c r="K72" s="57" t="s">
        <v>1</v>
      </c>
      <c r="L72" s="57" t="s">
        <v>1</v>
      </c>
      <c r="M72" s="57" t="s">
        <v>1</v>
      </c>
      <c r="N72" s="57" t="s">
        <v>1</v>
      </c>
    </row>
    <row r="73" spans="1:19" ht="69" customHeight="1" x14ac:dyDescent="0.2">
      <c r="A73" s="190" t="s">
        <v>540</v>
      </c>
      <c r="B73" s="124" t="s">
        <v>541</v>
      </c>
      <c r="C73" s="53"/>
      <c r="D73" s="46" t="s">
        <v>51</v>
      </c>
      <c r="E73" s="54">
        <v>43830</v>
      </c>
      <c r="F73" s="176" t="s">
        <v>306</v>
      </c>
      <c r="G73" s="44" t="s">
        <v>1</v>
      </c>
      <c r="H73" s="56"/>
      <c r="I73" s="54"/>
      <c r="J73" s="54"/>
      <c r="K73" s="202">
        <v>0</v>
      </c>
      <c r="L73" s="202">
        <v>0</v>
      </c>
      <c r="M73" s="202">
        <v>0</v>
      </c>
      <c r="N73" s="202">
        <v>0</v>
      </c>
    </row>
    <row r="74" spans="1:19" ht="116.25" customHeight="1" x14ac:dyDescent="0.2">
      <c r="A74" s="91"/>
      <c r="B74" s="58" t="s">
        <v>406</v>
      </c>
      <c r="C74" s="59"/>
      <c r="D74" s="46" t="s">
        <v>183</v>
      </c>
      <c r="E74" s="54">
        <v>42916</v>
      </c>
      <c r="F74" s="56">
        <v>42916</v>
      </c>
      <c r="G74" s="78" t="s">
        <v>55</v>
      </c>
      <c r="H74" s="56" t="s">
        <v>463</v>
      </c>
      <c r="I74" s="54"/>
      <c r="J74" s="54"/>
      <c r="K74" s="57" t="s">
        <v>1</v>
      </c>
      <c r="L74" s="57" t="s">
        <v>1</v>
      </c>
      <c r="M74" s="57" t="s">
        <v>1</v>
      </c>
      <c r="N74" s="57" t="s">
        <v>1</v>
      </c>
    </row>
    <row r="75" spans="1:19" ht="114.75" x14ac:dyDescent="0.2">
      <c r="A75" s="91"/>
      <c r="B75" s="58" t="s">
        <v>219</v>
      </c>
      <c r="C75" s="59"/>
      <c r="D75" s="46" t="s">
        <v>51</v>
      </c>
      <c r="E75" s="54">
        <v>42855</v>
      </c>
      <c r="F75" s="56">
        <v>42808</v>
      </c>
      <c r="G75" s="56"/>
      <c r="H75" s="56" t="s">
        <v>364</v>
      </c>
      <c r="I75" s="54"/>
      <c r="J75" s="54"/>
      <c r="K75" s="57" t="s">
        <v>1</v>
      </c>
      <c r="L75" s="60" t="s">
        <v>1</v>
      </c>
      <c r="M75" s="60" t="s">
        <v>1</v>
      </c>
      <c r="N75" s="60" t="s">
        <v>1</v>
      </c>
    </row>
    <row r="76" spans="1:19" ht="42.75" customHeight="1" x14ac:dyDescent="0.2">
      <c r="A76" s="91" t="s">
        <v>6</v>
      </c>
      <c r="B76" s="94" t="s">
        <v>254</v>
      </c>
      <c r="C76" s="100"/>
      <c r="D76" s="94" t="s">
        <v>2</v>
      </c>
      <c r="E76" s="34">
        <v>44196</v>
      </c>
      <c r="F76" s="87" t="s">
        <v>306</v>
      </c>
      <c r="G76" s="78" t="s">
        <v>55</v>
      </c>
      <c r="H76" s="34"/>
      <c r="I76" s="34"/>
      <c r="J76" s="34"/>
      <c r="K76" s="113">
        <v>120012563.40000001</v>
      </c>
      <c r="L76" s="113">
        <v>49217221.5</v>
      </c>
      <c r="M76" s="113">
        <v>1853105.9108800001</v>
      </c>
      <c r="N76" s="11">
        <v>0</v>
      </c>
    </row>
    <row r="77" spans="1:19" ht="90" x14ac:dyDescent="0.2">
      <c r="A77" s="23" t="s">
        <v>10</v>
      </c>
      <c r="B77" s="15" t="s">
        <v>132</v>
      </c>
      <c r="C77" s="112"/>
      <c r="D77" s="15" t="s">
        <v>133</v>
      </c>
      <c r="E77" s="61">
        <v>43830</v>
      </c>
      <c r="F77" s="41" t="s">
        <v>306</v>
      </c>
      <c r="G77" s="78" t="s">
        <v>55</v>
      </c>
      <c r="H77" s="114" t="s">
        <v>437</v>
      </c>
      <c r="I77" s="115"/>
      <c r="J77" s="115"/>
      <c r="K77" s="116">
        <v>10451780</v>
      </c>
      <c r="L77" s="117" t="s">
        <v>1</v>
      </c>
      <c r="M77" s="117">
        <v>0</v>
      </c>
      <c r="N77" s="117">
        <v>0</v>
      </c>
    </row>
    <row r="78" spans="1:19" ht="409.6" customHeight="1" x14ac:dyDescent="0.2">
      <c r="A78" s="91" t="s">
        <v>11</v>
      </c>
      <c r="B78" s="94" t="s">
        <v>134</v>
      </c>
      <c r="C78" s="100"/>
      <c r="D78" s="94" t="s">
        <v>59</v>
      </c>
      <c r="E78" s="87">
        <v>43830</v>
      </c>
      <c r="F78" s="87" t="s">
        <v>319</v>
      </c>
      <c r="G78" s="118" t="s">
        <v>55</v>
      </c>
      <c r="H78" s="119" t="s">
        <v>443</v>
      </c>
      <c r="I78" s="87"/>
      <c r="J78" s="87"/>
      <c r="K78" s="89">
        <v>96505877.100000009</v>
      </c>
      <c r="L78" s="89">
        <v>22901753.100000001</v>
      </c>
      <c r="M78" s="89" t="s">
        <v>445</v>
      </c>
      <c r="N78" s="89">
        <v>0</v>
      </c>
    </row>
    <row r="79" spans="1:19" ht="105.75" customHeight="1" x14ac:dyDescent="0.2">
      <c r="A79" s="236" t="s">
        <v>12</v>
      </c>
      <c r="B79" s="234" t="s">
        <v>135</v>
      </c>
      <c r="C79" s="235"/>
      <c r="D79" s="234" t="s">
        <v>59</v>
      </c>
      <c r="E79" s="203">
        <v>43830</v>
      </c>
      <c r="F79" s="203" t="s">
        <v>319</v>
      </c>
      <c r="G79" s="242" t="s">
        <v>55</v>
      </c>
      <c r="H79" s="240"/>
      <c r="I79" s="203"/>
      <c r="J79" s="206"/>
      <c r="K79" s="89">
        <v>278978.2</v>
      </c>
      <c r="L79" s="89">
        <v>286591</v>
      </c>
      <c r="M79" s="89" t="s">
        <v>445</v>
      </c>
      <c r="N79" s="89">
        <v>0</v>
      </c>
    </row>
    <row r="80" spans="1:19" ht="60.75" customHeight="1" x14ac:dyDescent="0.2">
      <c r="A80" s="236"/>
      <c r="B80" s="234"/>
      <c r="C80" s="235"/>
      <c r="D80" s="234"/>
      <c r="E80" s="205"/>
      <c r="F80" s="205"/>
      <c r="G80" s="244"/>
      <c r="H80" s="241"/>
      <c r="I80" s="205"/>
      <c r="J80" s="217"/>
      <c r="K80" s="89">
        <v>12775928.100000001</v>
      </c>
      <c r="L80" s="89">
        <v>15533534.9</v>
      </c>
      <c r="M80" s="89">
        <v>1853105.9108800001</v>
      </c>
      <c r="N80" s="89">
        <v>0</v>
      </c>
      <c r="P80" s="120"/>
      <c r="Q80" s="121"/>
      <c r="R80" s="121"/>
      <c r="S80" s="121"/>
    </row>
    <row r="81" spans="1:19" ht="171.75" customHeight="1" x14ac:dyDescent="0.2">
      <c r="A81" s="91"/>
      <c r="B81" s="7" t="s">
        <v>438</v>
      </c>
      <c r="C81" s="100"/>
      <c r="D81" s="94" t="s">
        <v>439</v>
      </c>
      <c r="E81" s="88">
        <v>43100</v>
      </c>
      <c r="F81" s="88" t="s">
        <v>319</v>
      </c>
      <c r="G81" s="98" t="s">
        <v>55</v>
      </c>
      <c r="H81" s="87" t="s">
        <v>440</v>
      </c>
      <c r="I81" s="88"/>
      <c r="J81" s="81"/>
      <c r="K81" s="161" t="s">
        <v>55</v>
      </c>
      <c r="L81" s="161" t="s">
        <v>55</v>
      </c>
      <c r="M81" s="161" t="s">
        <v>55</v>
      </c>
      <c r="N81" s="161" t="s">
        <v>55</v>
      </c>
      <c r="P81" s="120"/>
      <c r="Q81" s="121"/>
      <c r="R81" s="121"/>
      <c r="S81" s="121"/>
    </row>
    <row r="82" spans="1:19" ht="171.75" customHeight="1" x14ac:dyDescent="0.2">
      <c r="A82" s="91"/>
      <c r="B82" s="122" t="s">
        <v>441</v>
      </c>
      <c r="C82" s="112"/>
      <c r="D82" s="15" t="s">
        <v>57</v>
      </c>
      <c r="E82" s="41">
        <v>43100</v>
      </c>
      <c r="F82" s="88" t="s">
        <v>319</v>
      </c>
      <c r="G82" s="98" t="s">
        <v>55</v>
      </c>
      <c r="H82" s="41" t="s">
        <v>442</v>
      </c>
      <c r="I82" s="88"/>
      <c r="J82" s="81"/>
      <c r="K82" s="98" t="s">
        <v>55</v>
      </c>
      <c r="L82" s="98" t="s">
        <v>55</v>
      </c>
      <c r="M82" s="98" t="s">
        <v>55</v>
      </c>
      <c r="N82" s="98" t="s">
        <v>55</v>
      </c>
      <c r="P82" s="120"/>
      <c r="Q82" s="121"/>
      <c r="R82" s="121"/>
      <c r="S82" s="121"/>
    </row>
    <row r="83" spans="1:19" ht="171.75" customHeight="1" x14ac:dyDescent="0.2">
      <c r="A83" s="190" t="s">
        <v>491</v>
      </c>
      <c r="B83" s="188" t="s">
        <v>492</v>
      </c>
      <c r="C83" s="189"/>
      <c r="D83" s="188" t="s">
        <v>2</v>
      </c>
      <c r="E83" s="185">
        <v>44196</v>
      </c>
      <c r="F83" s="180" t="s">
        <v>319</v>
      </c>
      <c r="G83" s="192" t="s">
        <v>55</v>
      </c>
      <c r="H83" s="167"/>
      <c r="I83" s="180"/>
      <c r="J83" s="186"/>
      <c r="K83" s="183">
        <v>0</v>
      </c>
      <c r="L83" s="183">
        <v>0</v>
      </c>
      <c r="M83" s="183">
        <v>0</v>
      </c>
      <c r="N83" s="183">
        <v>0</v>
      </c>
      <c r="P83" s="120"/>
      <c r="Q83" s="121"/>
      <c r="R83" s="121"/>
      <c r="S83" s="121"/>
    </row>
    <row r="84" spans="1:19" ht="114.75" customHeight="1" x14ac:dyDescent="0.2">
      <c r="A84" s="91" t="s">
        <v>13</v>
      </c>
      <c r="B84" s="94" t="s">
        <v>136</v>
      </c>
      <c r="C84" s="100"/>
      <c r="D84" s="94" t="s">
        <v>283</v>
      </c>
      <c r="E84" s="87">
        <v>43830</v>
      </c>
      <c r="F84" s="87" t="s">
        <v>306</v>
      </c>
      <c r="G84" s="61">
        <v>43830</v>
      </c>
      <c r="H84" s="41" t="s">
        <v>333</v>
      </c>
      <c r="I84" s="87"/>
      <c r="J84" s="87"/>
      <c r="K84" s="89">
        <v>0</v>
      </c>
      <c r="L84" s="89">
        <v>0</v>
      </c>
      <c r="M84" s="89">
        <v>0</v>
      </c>
      <c r="N84" s="89">
        <v>0</v>
      </c>
    </row>
    <row r="85" spans="1:19" ht="144" customHeight="1" x14ac:dyDescent="0.2">
      <c r="A85" s="91"/>
      <c r="B85" s="7" t="s">
        <v>137</v>
      </c>
      <c r="C85" s="100"/>
      <c r="D85" s="94" t="s">
        <v>283</v>
      </c>
      <c r="E85" s="41">
        <v>42809</v>
      </c>
      <c r="F85" s="41">
        <v>42809</v>
      </c>
      <c r="G85" s="78" t="s">
        <v>55</v>
      </c>
      <c r="H85" s="41" t="s">
        <v>333</v>
      </c>
      <c r="I85" s="89" t="s">
        <v>1</v>
      </c>
      <c r="J85" s="89" t="s">
        <v>1</v>
      </c>
      <c r="K85" s="89" t="s">
        <v>1</v>
      </c>
      <c r="L85" s="89" t="s">
        <v>1</v>
      </c>
      <c r="M85" s="89" t="s">
        <v>1</v>
      </c>
      <c r="N85" s="89" t="s">
        <v>1</v>
      </c>
    </row>
    <row r="86" spans="1:19" ht="76.5" customHeight="1" x14ac:dyDescent="0.2">
      <c r="A86" s="91" t="s">
        <v>48</v>
      </c>
      <c r="B86" s="94" t="s">
        <v>138</v>
      </c>
      <c r="C86" s="100"/>
      <c r="D86" s="94" t="s">
        <v>283</v>
      </c>
      <c r="E86" s="87">
        <v>43830</v>
      </c>
      <c r="F86" s="87" t="s">
        <v>306</v>
      </c>
      <c r="G86" s="78" t="s">
        <v>55</v>
      </c>
      <c r="H86" s="62" t="s">
        <v>307</v>
      </c>
      <c r="I86" s="87"/>
      <c r="J86" s="87"/>
      <c r="K86" s="89">
        <v>0</v>
      </c>
      <c r="L86" s="89">
        <v>0</v>
      </c>
      <c r="M86" s="89">
        <v>0</v>
      </c>
      <c r="N86" s="89">
        <v>0</v>
      </c>
    </row>
    <row r="87" spans="1:19" ht="57.75" customHeight="1" x14ac:dyDescent="0.2">
      <c r="A87" s="91"/>
      <c r="B87" s="7" t="s">
        <v>139</v>
      </c>
      <c r="C87" s="100"/>
      <c r="D87" s="94" t="s">
        <v>283</v>
      </c>
      <c r="E87" s="87">
        <v>42809</v>
      </c>
      <c r="F87" s="87">
        <v>42809</v>
      </c>
      <c r="G87" s="88" t="s">
        <v>55</v>
      </c>
      <c r="H87" s="63" t="s">
        <v>307</v>
      </c>
      <c r="I87" s="89" t="s">
        <v>1</v>
      </c>
      <c r="J87" s="89" t="s">
        <v>1</v>
      </c>
      <c r="K87" s="89" t="s">
        <v>1</v>
      </c>
      <c r="L87" s="89" t="s">
        <v>1</v>
      </c>
      <c r="M87" s="89" t="s">
        <v>1</v>
      </c>
      <c r="N87" s="89" t="s">
        <v>1</v>
      </c>
    </row>
    <row r="88" spans="1:19" s="4" customFormat="1" ht="51" customHeight="1" x14ac:dyDescent="0.2">
      <c r="A88" s="90" t="s">
        <v>242</v>
      </c>
      <c r="B88" s="12" t="s">
        <v>131</v>
      </c>
      <c r="C88" s="13" t="s">
        <v>1</v>
      </c>
      <c r="D88" s="13" t="s">
        <v>2</v>
      </c>
      <c r="E88" s="77">
        <v>44196</v>
      </c>
      <c r="F88" s="77" t="s">
        <v>306</v>
      </c>
      <c r="G88" s="181" t="s">
        <v>55</v>
      </c>
      <c r="H88" s="77"/>
      <c r="I88" s="77"/>
      <c r="J88" s="77"/>
      <c r="K88" s="10">
        <v>0</v>
      </c>
      <c r="L88" s="10">
        <v>0</v>
      </c>
      <c r="M88" s="10">
        <v>0</v>
      </c>
      <c r="N88" s="10">
        <v>0</v>
      </c>
      <c r="O88" s="3"/>
    </row>
    <row r="89" spans="1:19" s="4" customFormat="1" ht="51" customHeight="1" x14ac:dyDescent="0.2">
      <c r="A89" s="190" t="s">
        <v>493</v>
      </c>
      <c r="B89" s="12" t="s">
        <v>494</v>
      </c>
      <c r="C89" s="195"/>
      <c r="D89" s="196" t="s">
        <v>2</v>
      </c>
      <c r="E89" s="185">
        <v>44196</v>
      </c>
      <c r="F89" s="185" t="s">
        <v>319</v>
      </c>
      <c r="G89" s="180" t="s">
        <v>55</v>
      </c>
      <c r="H89" s="187"/>
      <c r="I89" s="187"/>
      <c r="J89" s="187"/>
      <c r="K89" s="183">
        <v>0</v>
      </c>
      <c r="L89" s="183">
        <v>0</v>
      </c>
      <c r="M89" s="183">
        <v>0</v>
      </c>
      <c r="N89" s="183">
        <v>0</v>
      </c>
      <c r="O89" s="3"/>
    </row>
    <row r="90" spans="1:19" s="4" customFormat="1" ht="51" customHeight="1" x14ac:dyDescent="0.2">
      <c r="A90" s="190" t="s">
        <v>495</v>
      </c>
      <c r="B90" s="188" t="s">
        <v>496</v>
      </c>
      <c r="C90" s="189"/>
      <c r="D90" s="188" t="s">
        <v>59</v>
      </c>
      <c r="E90" s="185">
        <v>43739</v>
      </c>
      <c r="F90" s="185" t="s">
        <v>319</v>
      </c>
      <c r="G90" s="180" t="s">
        <v>55</v>
      </c>
      <c r="H90" s="187"/>
      <c r="I90" s="187"/>
      <c r="J90" s="187"/>
      <c r="K90" s="183">
        <v>0</v>
      </c>
      <c r="L90" s="183">
        <v>0</v>
      </c>
      <c r="M90" s="183">
        <v>0</v>
      </c>
      <c r="N90" s="183">
        <v>0</v>
      </c>
      <c r="O90" s="3"/>
    </row>
    <row r="91" spans="1:19" ht="130.5" customHeight="1" x14ac:dyDescent="0.2">
      <c r="A91" s="91"/>
      <c r="B91" s="7" t="s">
        <v>216</v>
      </c>
      <c r="C91" s="100">
        <v>1.2</v>
      </c>
      <c r="D91" s="94" t="s">
        <v>59</v>
      </c>
      <c r="E91" s="87">
        <v>43009</v>
      </c>
      <c r="F91" s="87">
        <v>42855</v>
      </c>
      <c r="G91" s="78" t="s">
        <v>55</v>
      </c>
      <c r="H91" s="64" t="s">
        <v>325</v>
      </c>
      <c r="I91" s="87"/>
      <c r="J91" s="87"/>
      <c r="K91" s="89" t="s">
        <v>1</v>
      </c>
      <c r="L91" s="89">
        <v>0</v>
      </c>
      <c r="M91" s="89" t="s">
        <v>1</v>
      </c>
      <c r="N91" s="89" t="s">
        <v>1</v>
      </c>
    </row>
    <row r="92" spans="1:19" s="4" customFormat="1" ht="51" customHeight="1" x14ac:dyDescent="0.2">
      <c r="A92" s="90" t="s">
        <v>14</v>
      </c>
      <c r="B92" s="96" t="s">
        <v>71</v>
      </c>
      <c r="C92" s="95" t="s">
        <v>1</v>
      </c>
      <c r="D92" s="96" t="s">
        <v>2</v>
      </c>
      <c r="E92" s="77">
        <v>44196</v>
      </c>
      <c r="F92" s="77" t="s">
        <v>319</v>
      </c>
      <c r="G92" s="78" t="s">
        <v>55</v>
      </c>
      <c r="H92" s="77"/>
      <c r="I92" s="77"/>
      <c r="J92" s="77"/>
      <c r="K92" s="89">
        <v>0</v>
      </c>
      <c r="L92" s="89">
        <v>0</v>
      </c>
      <c r="M92" s="89">
        <v>0</v>
      </c>
      <c r="N92" s="89">
        <v>0</v>
      </c>
      <c r="O92" s="3"/>
    </row>
    <row r="93" spans="1:19" s="4" customFormat="1" ht="57.75" customHeight="1" x14ac:dyDescent="0.2">
      <c r="A93" s="190" t="s">
        <v>497</v>
      </c>
      <c r="B93" s="188" t="s">
        <v>498</v>
      </c>
      <c r="C93" s="189"/>
      <c r="D93" s="188" t="s">
        <v>499</v>
      </c>
      <c r="E93" s="185">
        <v>44196</v>
      </c>
      <c r="F93" s="185" t="s">
        <v>319</v>
      </c>
      <c r="G93" s="193" t="s">
        <v>55</v>
      </c>
      <c r="H93" s="187"/>
      <c r="I93" s="187"/>
      <c r="J93" s="187"/>
      <c r="K93" s="183">
        <v>0</v>
      </c>
      <c r="L93" s="183">
        <v>0</v>
      </c>
      <c r="M93" s="183">
        <v>0</v>
      </c>
      <c r="N93" s="183">
        <v>0</v>
      </c>
      <c r="O93" s="3"/>
    </row>
    <row r="94" spans="1:19" s="4" customFormat="1" ht="51" customHeight="1" x14ac:dyDescent="0.2">
      <c r="A94" s="190" t="s">
        <v>500</v>
      </c>
      <c r="B94" s="188" t="s">
        <v>501</v>
      </c>
      <c r="C94" s="189"/>
      <c r="D94" s="188" t="s">
        <v>184</v>
      </c>
      <c r="E94" s="185">
        <v>43830</v>
      </c>
      <c r="F94" s="185" t="s">
        <v>319</v>
      </c>
      <c r="G94" s="193" t="s">
        <v>55</v>
      </c>
      <c r="H94" s="187"/>
      <c r="I94" s="187"/>
      <c r="J94" s="187"/>
      <c r="K94" s="183">
        <v>0</v>
      </c>
      <c r="L94" s="183">
        <v>0</v>
      </c>
      <c r="M94" s="183">
        <v>0</v>
      </c>
      <c r="N94" s="183">
        <v>0</v>
      </c>
      <c r="O94" s="3"/>
    </row>
    <row r="95" spans="1:19" ht="110.25" customHeight="1" x14ac:dyDescent="0.2">
      <c r="A95" s="91"/>
      <c r="B95" s="52" t="s">
        <v>141</v>
      </c>
      <c r="C95" s="53"/>
      <c r="D95" s="94" t="s">
        <v>184</v>
      </c>
      <c r="E95" s="87">
        <v>42856</v>
      </c>
      <c r="F95" s="41">
        <v>42856</v>
      </c>
      <c r="G95" s="78" t="s">
        <v>55</v>
      </c>
      <c r="H95" s="41" t="s">
        <v>365</v>
      </c>
      <c r="I95" s="87"/>
      <c r="J95" s="87"/>
      <c r="K95" s="57" t="s">
        <v>1</v>
      </c>
      <c r="L95" s="57" t="s">
        <v>1</v>
      </c>
      <c r="M95" s="57" t="s">
        <v>1</v>
      </c>
      <c r="N95" s="57" t="s">
        <v>1</v>
      </c>
    </row>
    <row r="96" spans="1:19" ht="114.75" customHeight="1" x14ac:dyDescent="0.2">
      <c r="A96" s="91"/>
      <c r="B96" s="52" t="s">
        <v>142</v>
      </c>
      <c r="C96" s="53"/>
      <c r="D96" s="94" t="s">
        <v>184</v>
      </c>
      <c r="E96" s="87">
        <v>42856</v>
      </c>
      <c r="F96" s="41">
        <v>42856</v>
      </c>
      <c r="G96" s="78" t="s">
        <v>55</v>
      </c>
      <c r="H96" s="41" t="s">
        <v>375</v>
      </c>
      <c r="I96" s="87"/>
      <c r="J96" s="87"/>
      <c r="K96" s="51" t="s">
        <v>1</v>
      </c>
      <c r="L96" s="51" t="s">
        <v>1</v>
      </c>
      <c r="M96" s="51" t="s">
        <v>1</v>
      </c>
      <c r="N96" s="51" t="s">
        <v>1</v>
      </c>
    </row>
    <row r="97" spans="1:15" ht="114.75" customHeight="1" x14ac:dyDescent="0.2">
      <c r="A97" s="123" t="s">
        <v>502</v>
      </c>
      <c r="B97" s="124" t="s">
        <v>503</v>
      </c>
      <c r="C97" s="195"/>
      <c r="D97" s="46" t="s">
        <v>51</v>
      </c>
      <c r="E97" s="185">
        <v>43830</v>
      </c>
      <c r="F97" s="167" t="s">
        <v>319</v>
      </c>
      <c r="G97" s="193" t="s">
        <v>55</v>
      </c>
      <c r="H97" s="167"/>
      <c r="I97" s="185"/>
      <c r="J97" s="185"/>
      <c r="K97" s="70">
        <v>0</v>
      </c>
      <c r="L97" s="70">
        <v>0</v>
      </c>
      <c r="M97" s="70">
        <v>0</v>
      </c>
      <c r="N97" s="70">
        <v>0</v>
      </c>
    </row>
    <row r="98" spans="1:15" ht="161.25" customHeight="1" x14ac:dyDescent="0.2">
      <c r="A98" s="91"/>
      <c r="B98" s="52" t="s">
        <v>163</v>
      </c>
      <c r="C98" s="59"/>
      <c r="D98" s="46" t="s">
        <v>51</v>
      </c>
      <c r="E98" s="87">
        <v>42842</v>
      </c>
      <c r="F98" s="41">
        <v>42839</v>
      </c>
      <c r="G98" s="78" t="s">
        <v>55</v>
      </c>
      <c r="H98" s="41" t="s">
        <v>383</v>
      </c>
      <c r="I98" s="87"/>
      <c r="J98" s="87"/>
      <c r="K98" s="65" t="s">
        <v>1</v>
      </c>
      <c r="L98" s="65" t="s">
        <v>1</v>
      </c>
      <c r="M98" s="65" t="s">
        <v>1</v>
      </c>
      <c r="N98" s="65" t="s">
        <v>1</v>
      </c>
    </row>
    <row r="99" spans="1:15" ht="127.5" customHeight="1" x14ac:dyDescent="0.2">
      <c r="A99" s="123" t="s">
        <v>408</v>
      </c>
      <c r="B99" s="124" t="s">
        <v>409</v>
      </c>
      <c r="C99" s="53"/>
      <c r="D99" s="46" t="s">
        <v>51</v>
      </c>
      <c r="E99" s="87">
        <v>43830</v>
      </c>
      <c r="F99" s="41" t="s">
        <v>306</v>
      </c>
      <c r="G99" s="78" t="s">
        <v>55</v>
      </c>
      <c r="H99" s="41" t="s">
        <v>465</v>
      </c>
      <c r="I99" s="87"/>
      <c r="J99" s="87"/>
      <c r="K99" s="125">
        <v>0</v>
      </c>
      <c r="L99" s="125">
        <v>0</v>
      </c>
      <c r="M99" s="125">
        <v>0</v>
      </c>
      <c r="N99" s="125">
        <v>0</v>
      </c>
    </row>
    <row r="100" spans="1:15" ht="127.5" customHeight="1" x14ac:dyDescent="0.2">
      <c r="A100" s="91"/>
      <c r="B100" s="52" t="s">
        <v>407</v>
      </c>
      <c r="C100" s="59"/>
      <c r="D100" s="46" t="s">
        <v>51</v>
      </c>
      <c r="E100" s="87">
        <v>42887</v>
      </c>
      <c r="F100" s="41">
        <v>42895</v>
      </c>
      <c r="G100" s="78" t="s">
        <v>55</v>
      </c>
      <c r="H100" s="41" t="s">
        <v>464</v>
      </c>
      <c r="I100" s="87"/>
      <c r="J100" s="87"/>
      <c r="K100" s="65" t="s">
        <v>1</v>
      </c>
      <c r="L100" s="65" t="s">
        <v>1</v>
      </c>
      <c r="M100" s="65" t="s">
        <v>1</v>
      </c>
      <c r="N100" s="65" t="s">
        <v>1</v>
      </c>
    </row>
    <row r="101" spans="1:15" ht="127.5" customHeight="1" x14ac:dyDescent="0.2">
      <c r="A101" s="190" t="s">
        <v>504</v>
      </c>
      <c r="B101" s="188" t="s">
        <v>505</v>
      </c>
      <c r="C101" s="189"/>
      <c r="D101" s="188" t="s">
        <v>56</v>
      </c>
      <c r="E101" s="185">
        <v>43344</v>
      </c>
      <c r="F101" s="167" t="s">
        <v>306</v>
      </c>
      <c r="G101" s="193" t="s">
        <v>55</v>
      </c>
      <c r="H101" s="167"/>
      <c r="I101" s="185"/>
      <c r="J101" s="185"/>
      <c r="K101" s="183">
        <v>0</v>
      </c>
      <c r="L101" s="183">
        <v>0</v>
      </c>
      <c r="M101" s="183">
        <v>0</v>
      </c>
      <c r="N101" s="183">
        <v>0</v>
      </c>
    </row>
    <row r="102" spans="1:15" ht="242.25" customHeight="1" x14ac:dyDescent="0.2">
      <c r="A102" s="91"/>
      <c r="B102" s="7" t="s">
        <v>188</v>
      </c>
      <c r="C102" s="100">
        <v>1.2</v>
      </c>
      <c r="D102" s="94" t="s">
        <v>56</v>
      </c>
      <c r="E102" s="87">
        <v>42856</v>
      </c>
      <c r="F102" s="87" t="s">
        <v>55</v>
      </c>
      <c r="G102" s="88">
        <v>43009</v>
      </c>
      <c r="H102" s="94" t="s">
        <v>436</v>
      </c>
      <c r="I102" s="15" t="s">
        <v>478</v>
      </c>
      <c r="J102" s="87"/>
      <c r="K102" s="89" t="s">
        <v>1</v>
      </c>
      <c r="L102" s="89" t="s">
        <v>1</v>
      </c>
      <c r="M102" s="89" t="s">
        <v>1</v>
      </c>
      <c r="N102" s="89" t="s">
        <v>1</v>
      </c>
    </row>
    <row r="103" spans="1:15" ht="242.25" customHeight="1" x14ac:dyDescent="0.2">
      <c r="A103" s="190" t="s">
        <v>506</v>
      </c>
      <c r="B103" s="124" t="s">
        <v>507</v>
      </c>
      <c r="C103" s="53"/>
      <c r="D103" s="188" t="s">
        <v>184</v>
      </c>
      <c r="E103" s="185">
        <v>43830</v>
      </c>
      <c r="F103" s="185" t="s">
        <v>319</v>
      </c>
      <c r="G103" s="185" t="s">
        <v>55</v>
      </c>
      <c r="H103" s="188"/>
      <c r="I103" s="164"/>
      <c r="J103" s="185"/>
      <c r="K103" s="183">
        <v>0</v>
      </c>
      <c r="L103" s="183">
        <v>0</v>
      </c>
      <c r="M103" s="183">
        <v>0</v>
      </c>
      <c r="N103" s="183">
        <v>0</v>
      </c>
    </row>
    <row r="104" spans="1:15" ht="262.5" customHeight="1" x14ac:dyDescent="0.2">
      <c r="A104" s="91"/>
      <c r="B104" s="52" t="s">
        <v>166</v>
      </c>
      <c r="C104" s="59"/>
      <c r="D104" s="94" t="s">
        <v>184</v>
      </c>
      <c r="E104" s="87">
        <v>42795</v>
      </c>
      <c r="F104" s="41">
        <v>42795</v>
      </c>
      <c r="G104" s="78" t="s">
        <v>55</v>
      </c>
      <c r="H104" s="41" t="s">
        <v>366</v>
      </c>
      <c r="I104" s="87"/>
      <c r="J104" s="87"/>
      <c r="K104" s="66" t="s">
        <v>1</v>
      </c>
      <c r="L104" s="66" t="s">
        <v>1</v>
      </c>
      <c r="M104" s="66" t="s">
        <v>1</v>
      </c>
      <c r="N104" s="66" t="s">
        <v>1</v>
      </c>
    </row>
    <row r="105" spans="1:15" s="4" customFormat="1" ht="59.25" customHeight="1" collapsed="1" x14ac:dyDescent="0.2">
      <c r="A105" s="90" t="s">
        <v>15</v>
      </c>
      <c r="B105" s="102" t="s">
        <v>72</v>
      </c>
      <c r="C105" s="103" t="s">
        <v>1</v>
      </c>
      <c r="D105" s="102" t="s">
        <v>2</v>
      </c>
      <c r="E105" s="105">
        <v>44196</v>
      </c>
      <c r="F105" s="105" t="s">
        <v>319</v>
      </c>
      <c r="G105" s="78" t="s">
        <v>55</v>
      </c>
      <c r="H105" s="105"/>
      <c r="I105" s="105"/>
      <c r="J105" s="105"/>
      <c r="K105" s="126">
        <v>157978906.30000004</v>
      </c>
      <c r="L105" s="107">
        <v>121298553.70000002</v>
      </c>
      <c r="M105" s="107">
        <f>M109</f>
        <v>12262984.300000001</v>
      </c>
      <c r="N105" s="103">
        <v>0</v>
      </c>
      <c r="O105" s="3"/>
    </row>
    <row r="106" spans="1:15" s="4" customFormat="1" ht="59.25" customHeight="1" x14ac:dyDescent="0.2">
      <c r="A106" s="91" t="s">
        <v>415</v>
      </c>
      <c r="B106" s="94" t="s">
        <v>416</v>
      </c>
      <c r="C106" s="100"/>
      <c r="D106" s="94" t="s">
        <v>2</v>
      </c>
      <c r="E106" s="87">
        <v>44196</v>
      </c>
      <c r="F106" s="77"/>
      <c r="G106" s="78"/>
      <c r="H106" s="77"/>
      <c r="I106" s="77"/>
      <c r="J106" s="77"/>
      <c r="K106" s="89">
        <v>0</v>
      </c>
      <c r="L106" s="89">
        <v>0</v>
      </c>
      <c r="M106" s="89">
        <v>0</v>
      </c>
      <c r="N106" s="89">
        <v>0</v>
      </c>
      <c r="O106" s="3"/>
    </row>
    <row r="107" spans="1:15" s="4" customFormat="1" ht="118.5" customHeight="1" x14ac:dyDescent="0.2">
      <c r="A107" s="91" t="s">
        <v>410</v>
      </c>
      <c r="B107" s="94" t="s">
        <v>411</v>
      </c>
      <c r="C107" s="100"/>
      <c r="D107" s="94" t="s">
        <v>412</v>
      </c>
      <c r="E107" s="127" t="s">
        <v>414</v>
      </c>
      <c r="F107" s="87" t="s">
        <v>319</v>
      </c>
      <c r="G107" s="78" t="s">
        <v>55</v>
      </c>
      <c r="H107" s="77"/>
      <c r="I107" s="77"/>
      <c r="J107" s="77"/>
      <c r="K107" s="125">
        <v>0</v>
      </c>
      <c r="L107" s="125">
        <v>0</v>
      </c>
      <c r="M107" s="125">
        <v>0</v>
      </c>
      <c r="N107" s="125">
        <v>0</v>
      </c>
      <c r="O107" s="3"/>
    </row>
    <row r="108" spans="1:15" s="4" customFormat="1" ht="159" customHeight="1" x14ac:dyDescent="0.2">
      <c r="A108" s="91"/>
      <c r="B108" s="7" t="s">
        <v>413</v>
      </c>
      <c r="C108" s="100"/>
      <c r="D108" s="94" t="s">
        <v>412</v>
      </c>
      <c r="E108" s="87">
        <v>42916</v>
      </c>
      <c r="F108" s="87">
        <v>42919</v>
      </c>
      <c r="G108" s="78" t="s">
        <v>55</v>
      </c>
      <c r="H108" s="87" t="s">
        <v>455</v>
      </c>
      <c r="I108" s="87" t="s">
        <v>456</v>
      </c>
      <c r="J108" s="77"/>
      <c r="K108" s="44" t="s">
        <v>1</v>
      </c>
      <c r="L108" s="44" t="s">
        <v>1</v>
      </c>
      <c r="M108" s="44" t="s">
        <v>1</v>
      </c>
      <c r="N108" s="44" t="s">
        <v>1</v>
      </c>
      <c r="O108" s="3"/>
    </row>
    <row r="109" spans="1:15" ht="89.25" customHeight="1" x14ac:dyDescent="0.2">
      <c r="A109" s="91" t="s">
        <v>22</v>
      </c>
      <c r="B109" s="94" t="s">
        <v>255</v>
      </c>
      <c r="C109" s="100"/>
      <c r="D109" s="94" t="s">
        <v>23</v>
      </c>
      <c r="E109" s="87">
        <v>44196</v>
      </c>
      <c r="F109" s="87" t="s">
        <v>319</v>
      </c>
      <c r="G109" s="78" t="s">
        <v>55</v>
      </c>
      <c r="H109" s="87"/>
      <c r="I109" s="87"/>
      <c r="J109" s="87"/>
      <c r="K109" s="128">
        <v>157978906.30000004</v>
      </c>
      <c r="L109" s="89">
        <v>121298553.70000002</v>
      </c>
      <c r="M109" s="89">
        <v>12262984.300000001</v>
      </c>
      <c r="N109" s="11">
        <v>0</v>
      </c>
    </row>
    <row r="110" spans="1:15" ht="363" customHeight="1" x14ac:dyDescent="0.2">
      <c r="A110" s="91" t="s">
        <v>73</v>
      </c>
      <c r="B110" s="94" t="s">
        <v>119</v>
      </c>
      <c r="C110" s="100"/>
      <c r="D110" s="94" t="s">
        <v>61</v>
      </c>
      <c r="E110" s="87">
        <v>43830</v>
      </c>
      <c r="F110" s="18" t="s">
        <v>319</v>
      </c>
      <c r="G110" s="78" t="s">
        <v>55</v>
      </c>
      <c r="H110" s="18" t="s">
        <v>391</v>
      </c>
      <c r="I110" s="87"/>
      <c r="J110" s="87"/>
      <c r="K110" s="89">
        <v>0</v>
      </c>
      <c r="L110" s="89">
        <v>0</v>
      </c>
      <c r="M110" s="89">
        <v>0</v>
      </c>
      <c r="N110" s="89">
        <v>0</v>
      </c>
    </row>
    <row r="111" spans="1:15" ht="156" customHeight="1" x14ac:dyDescent="0.2">
      <c r="A111" s="91"/>
      <c r="B111" s="7" t="s">
        <v>147</v>
      </c>
      <c r="C111" s="100"/>
      <c r="D111" s="94" t="s">
        <v>61</v>
      </c>
      <c r="E111" s="87">
        <v>42825</v>
      </c>
      <c r="F111" s="87">
        <v>42753</v>
      </c>
      <c r="G111" s="78" t="s">
        <v>55</v>
      </c>
      <c r="H111" s="18" t="s">
        <v>327</v>
      </c>
      <c r="I111" s="87"/>
      <c r="J111" s="87"/>
      <c r="K111" s="89" t="s">
        <v>1</v>
      </c>
      <c r="L111" s="89" t="s">
        <v>1</v>
      </c>
      <c r="M111" s="89" t="s">
        <v>1</v>
      </c>
      <c r="N111" s="89" t="s">
        <v>1</v>
      </c>
    </row>
    <row r="112" spans="1:15" ht="276" customHeight="1" x14ac:dyDescent="0.2">
      <c r="A112" s="91" t="s">
        <v>74</v>
      </c>
      <c r="B112" s="94" t="s">
        <v>75</v>
      </c>
      <c r="C112" s="100"/>
      <c r="D112" s="94" t="s">
        <v>24</v>
      </c>
      <c r="E112" s="87">
        <v>43830</v>
      </c>
      <c r="F112" s="18" t="s">
        <v>306</v>
      </c>
      <c r="G112" s="78" t="s">
        <v>55</v>
      </c>
      <c r="H112" s="18" t="s">
        <v>328</v>
      </c>
      <c r="I112" s="87"/>
      <c r="J112" s="87"/>
      <c r="K112" s="89">
        <v>0</v>
      </c>
      <c r="L112" s="89">
        <v>0</v>
      </c>
      <c r="M112" s="89">
        <v>0</v>
      </c>
      <c r="N112" s="89">
        <v>0</v>
      </c>
    </row>
    <row r="113" spans="1:14" ht="210" customHeight="1" x14ac:dyDescent="0.2">
      <c r="A113" s="91"/>
      <c r="B113" s="7" t="s">
        <v>222</v>
      </c>
      <c r="C113" s="100"/>
      <c r="D113" s="94" t="s">
        <v>24</v>
      </c>
      <c r="E113" s="87">
        <v>42826</v>
      </c>
      <c r="F113" s="87">
        <v>42826</v>
      </c>
      <c r="G113" s="78" t="s">
        <v>55</v>
      </c>
      <c r="H113" s="18" t="s">
        <v>311</v>
      </c>
      <c r="I113" s="87"/>
      <c r="J113" s="87"/>
      <c r="K113" s="89" t="s">
        <v>1</v>
      </c>
      <c r="L113" s="89" t="s">
        <v>1</v>
      </c>
      <c r="M113" s="89" t="s">
        <v>1</v>
      </c>
      <c r="N113" s="89" t="s">
        <v>1</v>
      </c>
    </row>
    <row r="114" spans="1:14" ht="257.25" customHeight="1" x14ac:dyDescent="0.2">
      <c r="A114" s="91" t="s">
        <v>76</v>
      </c>
      <c r="B114" s="94" t="s">
        <v>120</v>
      </c>
      <c r="C114" s="100"/>
      <c r="D114" s="94" t="s">
        <v>214</v>
      </c>
      <c r="E114" s="87">
        <v>43830</v>
      </c>
      <c r="F114" s="18" t="s">
        <v>306</v>
      </c>
      <c r="G114" s="78" t="s">
        <v>55</v>
      </c>
      <c r="H114" s="15" t="s">
        <v>376</v>
      </c>
      <c r="I114" s="87"/>
      <c r="J114" s="87"/>
      <c r="K114" s="89">
        <v>0</v>
      </c>
      <c r="L114" s="89">
        <v>0</v>
      </c>
      <c r="M114" s="89">
        <v>0</v>
      </c>
      <c r="N114" s="89">
        <v>0</v>
      </c>
    </row>
    <row r="115" spans="1:14" ht="90.75" customHeight="1" x14ac:dyDescent="0.2">
      <c r="A115" s="91"/>
      <c r="B115" s="7" t="s">
        <v>148</v>
      </c>
      <c r="C115" s="100"/>
      <c r="D115" s="94" t="s">
        <v>149</v>
      </c>
      <c r="E115" s="87">
        <v>42857</v>
      </c>
      <c r="F115" s="87">
        <v>42857</v>
      </c>
      <c r="G115" s="78" t="s">
        <v>55</v>
      </c>
      <c r="H115" s="26" t="s">
        <v>329</v>
      </c>
      <c r="I115" s="87"/>
      <c r="J115" s="87"/>
      <c r="K115" s="89" t="s">
        <v>1</v>
      </c>
      <c r="L115" s="89" t="s">
        <v>1</v>
      </c>
      <c r="M115" s="89" t="s">
        <v>1</v>
      </c>
      <c r="N115" s="89" t="s">
        <v>1</v>
      </c>
    </row>
    <row r="116" spans="1:14" ht="180" customHeight="1" x14ac:dyDescent="0.2">
      <c r="A116" s="91"/>
      <c r="B116" s="7" t="s">
        <v>150</v>
      </c>
      <c r="C116" s="100"/>
      <c r="D116" s="94" t="s">
        <v>149</v>
      </c>
      <c r="E116" s="87">
        <v>42824</v>
      </c>
      <c r="F116" s="87">
        <v>42824</v>
      </c>
      <c r="G116" s="78" t="s">
        <v>55</v>
      </c>
      <c r="H116" s="20" t="s">
        <v>312</v>
      </c>
      <c r="I116" s="87"/>
      <c r="J116" s="87"/>
      <c r="K116" s="89" t="s">
        <v>1</v>
      </c>
      <c r="L116" s="89" t="s">
        <v>1</v>
      </c>
      <c r="M116" s="89" t="s">
        <v>1</v>
      </c>
      <c r="N116" s="89" t="s">
        <v>1</v>
      </c>
    </row>
    <row r="117" spans="1:14" ht="337.5" customHeight="1" x14ac:dyDescent="0.2">
      <c r="A117" s="224" t="s">
        <v>77</v>
      </c>
      <c r="B117" s="224" t="s">
        <v>121</v>
      </c>
      <c r="C117" s="221"/>
      <c r="D117" s="224" t="s">
        <v>213</v>
      </c>
      <c r="E117" s="203">
        <v>43830</v>
      </c>
      <c r="F117" s="203" t="s">
        <v>306</v>
      </c>
      <c r="G117" s="242" t="s">
        <v>55</v>
      </c>
      <c r="H117" s="87" t="s">
        <v>330</v>
      </c>
      <c r="I117" s="203"/>
      <c r="J117" s="203"/>
      <c r="K117" s="245">
        <v>0</v>
      </c>
      <c r="L117" s="245">
        <v>0</v>
      </c>
      <c r="M117" s="245">
        <v>0</v>
      </c>
      <c r="N117" s="245">
        <v>0</v>
      </c>
    </row>
    <row r="118" spans="1:14" ht="362.25" customHeight="1" x14ac:dyDescent="0.2">
      <c r="A118" s="226"/>
      <c r="B118" s="226"/>
      <c r="C118" s="223"/>
      <c r="D118" s="226"/>
      <c r="E118" s="205"/>
      <c r="F118" s="205"/>
      <c r="G118" s="244"/>
      <c r="H118" s="24" t="s">
        <v>313</v>
      </c>
      <c r="I118" s="205"/>
      <c r="J118" s="205"/>
      <c r="K118" s="246"/>
      <c r="L118" s="246"/>
      <c r="M118" s="246"/>
      <c r="N118" s="246"/>
    </row>
    <row r="119" spans="1:14" ht="123.75" customHeight="1" x14ac:dyDescent="0.2">
      <c r="A119" s="91"/>
      <c r="B119" s="7" t="s">
        <v>122</v>
      </c>
      <c r="C119" s="100"/>
      <c r="D119" s="94" t="s">
        <v>213</v>
      </c>
      <c r="E119" s="87">
        <v>42845</v>
      </c>
      <c r="F119" s="87">
        <v>42845</v>
      </c>
      <c r="G119" s="22" t="s">
        <v>1</v>
      </c>
      <c r="H119" s="21" t="s">
        <v>314</v>
      </c>
      <c r="I119" s="87"/>
      <c r="J119" s="87"/>
      <c r="K119" s="89" t="s">
        <v>1</v>
      </c>
      <c r="L119" s="89" t="s">
        <v>1</v>
      </c>
      <c r="M119" s="89" t="s">
        <v>1</v>
      </c>
      <c r="N119" s="89" t="s">
        <v>1</v>
      </c>
    </row>
    <row r="120" spans="1:14" ht="348" customHeight="1" x14ac:dyDescent="0.2">
      <c r="A120" s="91" t="s">
        <v>457</v>
      </c>
      <c r="B120" s="94" t="s">
        <v>458</v>
      </c>
      <c r="C120" s="100"/>
      <c r="D120" s="94" t="s">
        <v>213</v>
      </c>
      <c r="E120" s="87">
        <v>43830</v>
      </c>
      <c r="F120" s="18" t="s">
        <v>306</v>
      </c>
      <c r="G120" s="78" t="s">
        <v>55</v>
      </c>
      <c r="H120" s="83" t="s">
        <v>459</v>
      </c>
      <c r="I120" s="87"/>
      <c r="J120" s="87"/>
      <c r="K120" s="14">
        <v>0</v>
      </c>
      <c r="L120" s="14">
        <v>0</v>
      </c>
      <c r="M120" s="14">
        <v>0</v>
      </c>
      <c r="N120" s="14">
        <v>0</v>
      </c>
    </row>
    <row r="121" spans="1:14" ht="186" customHeight="1" x14ac:dyDescent="0.2">
      <c r="A121" s="91"/>
      <c r="B121" s="15" t="s">
        <v>460</v>
      </c>
      <c r="C121" s="100"/>
      <c r="D121" s="94" t="s">
        <v>461</v>
      </c>
      <c r="E121" s="87">
        <v>43100</v>
      </c>
      <c r="F121" s="85">
        <v>42880</v>
      </c>
      <c r="G121" s="41" t="s">
        <v>1</v>
      </c>
      <c r="H121" s="84" t="s">
        <v>462</v>
      </c>
      <c r="I121" s="87"/>
      <c r="J121" s="87"/>
      <c r="K121" s="89" t="s">
        <v>1</v>
      </c>
      <c r="L121" s="89" t="s">
        <v>1</v>
      </c>
      <c r="M121" s="89" t="s">
        <v>1</v>
      </c>
      <c r="N121" s="89" t="s">
        <v>1</v>
      </c>
    </row>
    <row r="122" spans="1:14" ht="409.5" customHeight="1" x14ac:dyDescent="0.2">
      <c r="A122" s="91" t="s">
        <v>123</v>
      </c>
      <c r="B122" s="94" t="s">
        <v>124</v>
      </c>
      <c r="C122" s="100"/>
      <c r="D122" s="94" t="s">
        <v>64</v>
      </c>
      <c r="E122" s="87">
        <v>43830</v>
      </c>
      <c r="F122" s="18" t="s">
        <v>306</v>
      </c>
      <c r="G122" s="78" t="s">
        <v>55</v>
      </c>
      <c r="H122" s="19" t="s">
        <v>315</v>
      </c>
      <c r="I122" s="87"/>
      <c r="J122" s="87"/>
      <c r="K122" s="14">
        <v>0</v>
      </c>
      <c r="L122" s="14">
        <v>0</v>
      </c>
      <c r="M122" s="14">
        <v>0</v>
      </c>
      <c r="N122" s="14">
        <v>0</v>
      </c>
    </row>
    <row r="123" spans="1:14" ht="114.75" customHeight="1" x14ac:dyDescent="0.2">
      <c r="A123" s="91"/>
      <c r="B123" s="7" t="s">
        <v>125</v>
      </c>
      <c r="C123" s="100"/>
      <c r="D123" s="94" t="s">
        <v>64</v>
      </c>
      <c r="E123" s="87">
        <v>42845</v>
      </c>
      <c r="F123" s="87">
        <v>42845</v>
      </c>
      <c r="G123" s="78" t="s">
        <v>55</v>
      </c>
      <c r="H123" s="23" t="s">
        <v>316</v>
      </c>
      <c r="I123" s="87"/>
      <c r="J123" s="87"/>
      <c r="K123" s="89" t="s">
        <v>1</v>
      </c>
      <c r="L123" s="89" t="s">
        <v>1</v>
      </c>
      <c r="M123" s="89" t="s">
        <v>1</v>
      </c>
      <c r="N123" s="89" t="s">
        <v>1</v>
      </c>
    </row>
    <row r="124" spans="1:14" ht="192" customHeight="1" x14ac:dyDescent="0.2">
      <c r="A124" s="91" t="s">
        <v>126</v>
      </c>
      <c r="B124" s="94" t="s">
        <v>127</v>
      </c>
      <c r="C124" s="100"/>
      <c r="D124" s="94" t="s">
        <v>25</v>
      </c>
      <c r="E124" s="87">
        <v>43830</v>
      </c>
      <c r="F124" s="18" t="s">
        <v>306</v>
      </c>
      <c r="G124" s="78" t="s">
        <v>55</v>
      </c>
      <c r="H124" s="19" t="s">
        <v>377</v>
      </c>
      <c r="I124" s="87"/>
      <c r="J124" s="87"/>
      <c r="K124" s="14">
        <v>0</v>
      </c>
      <c r="L124" s="14">
        <v>0</v>
      </c>
      <c r="M124" s="14">
        <v>0</v>
      </c>
      <c r="N124" s="14">
        <v>0</v>
      </c>
    </row>
    <row r="125" spans="1:14" ht="84.75" customHeight="1" x14ac:dyDescent="0.2">
      <c r="A125" s="91"/>
      <c r="B125" s="7" t="s">
        <v>151</v>
      </c>
      <c r="C125" s="100"/>
      <c r="D125" s="94" t="s">
        <v>25</v>
      </c>
      <c r="E125" s="87">
        <v>42856</v>
      </c>
      <c r="F125" s="87">
        <v>42846</v>
      </c>
      <c r="G125" s="78" t="s">
        <v>55</v>
      </c>
      <c r="H125" s="18" t="s">
        <v>317</v>
      </c>
      <c r="I125" s="87"/>
      <c r="J125" s="87"/>
      <c r="K125" s="89" t="s">
        <v>1</v>
      </c>
      <c r="L125" s="89" t="s">
        <v>1</v>
      </c>
      <c r="M125" s="89" t="s">
        <v>1</v>
      </c>
      <c r="N125" s="89" t="s">
        <v>1</v>
      </c>
    </row>
    <row r="126" spans="1:14" ht="38.25" customHeight="1" x14ac:dyDescent="0.2">
      <c r="A126" s="227" t="s">
        <v>128</v>
      </c>
      <c r="B126" s="224" t="s">
        <v>129</v>
      </c>
      <c r="C126" s="221"/>
      <c r="D126" s="224" t="s">
        <v>256</v>
      </c>
      <c r="E126" s="203">
        <v>43830</v>
      </c>
      <c r="F126" s="203" t="s">
        <v>388</v>
      </c>
      <c r="G126" s="242" t="s">
        <v>55</v>
      </c>
      <c r="H126" s="203"/>
      <c r="I126" s="203"/>
      <c r="J126" s="203"/>
      <c r="K126" s="129">
        <f>SUM(K127:K148)</f>
        <v>157978906.30000004</v>
      </c>
      <c r="L126" s="129">
        <f>SUM(L127:L148)</f>
        <v>121298553.70000002</v>
      </c>
      <c r="M126" s="129">
        <f>SUM(M127:M148)</f>
        <v>12262984.300000001</v>
      </c>
      <c r="N126" s="206">
        <v>0</v>
      </c>
    </row>
    <row r="127" spans="1:14" ht="12.75" customHeight="1" x14ac:dyDescent="0.2">
      <c r="A127" s="228"/>
      <c r="B127" s="225"/>
      <c r="C127" s="222"/>
      <c r="D127" s="225"/>
      <c r="E127" s="204"/>
      <c r="F127" s="204"/>
      <c r="G127" s="243"/>
      <c r="H127" s="204"/>
      <c r="I127" s="204"/>
      <c r="J127" s="204"/>
      <c r="K127" s="129">
        <v>1613220.2</v>
      </c>
      <c r="L127" s="89">
        <v>1290803.5</v>
      </c>
      <c r="M127" s="129">
        <v>137664.5</v>
      </c>
      <c r="N127" s="207"/>
    </row>
    <row r="128" spans="1:14" ht="12.75" customHeight="1" x14ac:dyDescent="0.2">
      <c r="A128" s="228"/>
      <c r="B128" s="225"/>
      <c r="C128" s="222"/>
      <c r="D128" s="225"/>
      <c r="E128" s="204"/>
      <c r="F128" s="204"/>
      <c r="G128" s="243"/>
      <c r="H128" s="204"/>
      <c r="I128" s="204"/>
      <c r="J128" s="204"/>
      <c r="K128" s="129">
        <v>108150846.40000001</v>
      </c>
      <c r="L128" s="89">
        <v>72946039.299999997</v>
      </c>
      <c r="M128" s="129">
        <v>8357748</v>
      </c>
      <c r="N128" s="207"/>
    </row>
    <row r="129" spans="1:14" ht="12.75" customHeight="1" x14ac:dyDescent="0.2">
      <c r="A129" s="228"/>
      <c r="B129" s="225"/>
      <c r="C129" s="222"/>
      <c r="D129" s="225"/>
      <c r="E129" s="204"/>
      <c r="F129" s="204"/>
      <c r="G129" s="243"/>
      <c r="H129" s="204"/>
      <c r="I129" s="204"/>
      <c r="J129" s="204"/>
      <c r="K129" s="129">
        <v>894159.6</v>
      </c>
      <c r="L129" s="89">
        <v>844784.4</v>
      </c>
      <c r="M129" s="129">
        <v>53274.8</v>
      </c>
      <c r="N129" s="207"/>
    </row>
    <row r="130" spans="1:14" ht="12.75" customHeight="1" x14ac:dyDescent="0.2">
      <c r="A130" s="228"/>
      <c r="B130" s="225"/>
      <c r="C130" s="222"/>
      <c r="D130" s="225"/>
      <c r="E130" s="204"/>
      <c r="F130" s="204"/>
      <c r="G130" s="243"/>
      <c r="H130" s="204"/>
      <c r="I130" s="204"/>
      <c r="J130" s="204"/>
      <c r="K130" s="129">
        <v>24134084.699999999</v>
      </c>
      <c r="L130" s="89">
        <v>23875441.300000001</v>
      </c>
      <c r="M130" s="129">
        <v>1172465.3999999999</v>
      </c>
      <c r="N130" s="207"/>
    </row>
    <row r="131" spans="1:14" ht="12.75" customHeight="1" x14ac:dyDescent="0.2">
      <c r="A131" s="228"/>
      <c r="B131" s="225"/>
      <c r="C131" s="222"/>
      <c r="D131" s="225"/>
      <c r="E131" s="204"/>
      <c r="F131" s="204"/>
      <c r="G131" s="243"/>
      <c r="H131" s="204"/>
      <c r="I131" s="204"/>
      <c r="J131" s="204"/>
      <c r="K131" s="129">
        <v>10074.799999999999</v>
      </c>
      <c r="L131" s="89">
        <v>10074.799999999999</v>
      </c>
      <c r="M131" s="129">
        <v>3343.7</v>
      </c>
      <c r="N131" s="207"/>
    </row>
    <row r="132" spans="1:14" ht="12.75" customHeight="1" x14ac:dyDescent="0.2">
      <c r="A132" s="228"/>
      <c r="B132" s="225"/>
      <c r="C132" s="222"/>
      <c r="D132" s="225"/>
      <c r="E132" s="204"/>
      <c r="F132" s="204"/>
      <c r="G132" s="243"/>
      <c r="H132" s="204"/>
      <c r="I132" s="204"/>
      <c r="J132" s="204"/>
      <c r="K132" s="129">
        <v>1385937</v>
      </c>
      <c r="L132" s="89">
        <v>1329475.7</v>
      </c>
      <c r="M132" s="129">
        <v>39277.1</v>
      </c>
      <c r="N132" s="207"/>
    </row>
    <row r="133" spans="1:14" ht="12.75" customHeight="1" x14ac:dyDescent="0.2">
      <c r="A133" s="228"/>
      <c r="B133" s="225"/>
      <c r="C133" s="222"/>
      <c r="D133" s="225"/>
      <c r="E133" s="204"/>
      <c r="F133" s="204"/>
      <c r="G133" s="243"/>
      <c r="H133" s="204"/>
      <c r="I133" s="204"/>
      <c r="J133" s="204"/>
      <c r="K133" s="129">
        <v>14005</v>
      </c>
      <c r="L133" s="89">
        <v>14005</v>
      </c>
      <c r="M133" s="129">
        <v>419.7</v>
      </c>
      <c r="N133" s="207"/>
    </row>
    <row r="134" spans="1:14" ht="12.75" customHeight="1" x14ac:dyDescent="0.2">
      <c r="A134" s="228"/>
      <c r="B134" s="225"/>
      <c r="C134" s="222"/>
      <c r="D134" s="225"/>
      <c r="E134" s="204"/>
      <c r="F134" s="204"/>
      <c r="G134" s="243"/>
      <c r="H134" s="204"/>
      <c r="I134" s="204"/>
      <c r="J134" s="204"/>
      <c r="K134" s="129">
        <v>173004.1</v>
      </c>
      <c r="L134" s="89">
        <v>0</v>
      </c>
      <c r="M134" s="129">
        <v>25422.3</v>
      </c>
      <c r="N134" s="207"/>
    </row>
    <row r="135" spans="1:14" ht="12.75" customHeight="1" x14ac:dyDescent="0.2">
      <c r="A135" s="228"/>
      <c r="B135" s="225"/>
      <c r="C135" s="222"/>
      <c r="D135" s="225"/>
      <c r="E135" s="204"/>
      <c r="F135" s="204"/>
      <c r="G135" s="243"/>
      <c r="H135" s="204"/>
      <c r="I135" s="204"/>
      <c r="J135" s="204"/>
      <c r="K135" s="129">
        <v>53.4</v>
      </c>
      <c r="L135" s="89">
        <v>53.4</v>
      </c>
      <c r="M135" s="129">
        <v>9.4</v>
      </c>
      <c r="N135" s="207"/>
    </row>
    <row r="136" spans="1:14" ht="12.75" customHeight="1" x14ac:dyDescent="0.2">
      <c r="A136" s="228"/>
      <c r="B136" s="225"/>
      <c r="C136" s="222"/>
      <c r="D136" s="225"/>
      <c r="E136" s="204"/>
      <c r="F136" s="204"/>
      <c r="G136" s="243"/>
      <c r="H136" s="204"/>
      <c r="I136" s="204"/>
      <c r="J136" s="204"/>
      <c r="K136" s="129">
        <v>56.9</v>
      </c>
      <c r="L136" s="89">
        <v>56.9</v>
      </c>
      <c r="M136" s="129">
        <v>0</v>
      </c>
      <c r="N136" s="207"/>
    </row>
    <row r="137" spans="1:14" ht="12.75" customHeight="1" x14ac:dyDescent="0.2">
      <c r="A137" s="228"/>
      <c r="B137" s="225"/>
      <c r="C137" s="222"/>
      <c r="D137" s="225"/>
      <c r="E137" s="204"/>
      <c r="F137" s="204"/>
      <c r="G137" s="243"/>
      <c r="H137" s="204"/>
      <c r="I137" s="204"/>
      <c r="J137" s="204"/>
      <c r="K137" s="129">
        <v>4482232.8</v>
      </c>
      <c r="L137" s="89">
        <v>3899503.1</v>
      </c>
      <c r="M137" s="129">
        <v>36328</v>
      </c>
      <c r="N137" s="207"/>
    </row>
    <row r="138" spans="1:14" ht="12.75" customHeight="1" x14ac:dyDescent="0.2">
      <c r="A138" s="228"/>
      <c r="B138" s="225"/>
      <c r="C138" s="222"/>
      <c r="D138" s="225"/>
      <c r="E138" s="204"/>
      <c r="F138" s="204"/>
      <c r="G138" s="243"/>
      <c r="H138" s="204"/>
      <c r="I138" s="204"/>
      <c r="J138" s="204"/>
      <c r="K138" s="129">
        <v>11700</v>
      </c>
      <c r="L138" s="89">
        <v>11700</v>
      </c>
      <c r="M138" s="129">
        <v>15.6</v>
      </c>
      <c r="N138" s="207"/>
    </row>
    <row r="139" spans="1:14" ht="12.75" customHeight="1" x14ac:dyDescent="0.2">
      <c r="A139" s="228"/>
      <c r="B139" s="225"/>
      <c r="C139" s="222"/>
      <c r="D139" s="225"/>
      <c r="E139" s="204"/>
      <c r="F139" s="204"/>
      <c r="G139" s="243"/>
      <c r="H139" s="204"/>
      <c r="I139" s="204"/>
      <c r="J139" s="204"/>
      <c r="K139" s="129">
        <v>230172</v>
      </c>
      <c r="L139" s="89">
        <v>230172</v>
      </c>
      <c r="M139" s="129">
        <v>50254.6</v>
      </c>
      <c r="N139" s="207"/>
    </row>
    <row r="140" spans="1:14" ht="12.75" customHeight="1" x14ac:dyDescent="0.2">
      <c r="A140" s="228"/>
      <c r="B140" s="225"/>
      <c r="C140" s="222"/>
      <c r="D140" s="225"/>
      <c r="E140" s="204"/>
      <c r="F140" s="204"/>
      <c r="G140" s="243"/>
      <c r="H140" s="204"/>
      <c r="I140" s="204"/>
      <c r="J140" s="204"/>
      <c r="K140" s="129">
        <v>10375.200000000001</v>
      </c>
      <c r="L140" s="89">
        <v>10375.200000000001</v>
      </c>
      <c r="M140" s="129">
        <v>950.9</v>
      </c>
      <c r="N140" s="207"/>
    </row>
    <row r="141" spans="1:14" ht="12.75" customHeight="1" x14ac:dyDescent="0.2">
      <c r="A141" s="228"/>
      <c r="B141" s="225"/>
      <c r="C141" s="222"/>
      <c r="D141" s="225"/>
      <c r="E141" s="204"/>
      <c r="F141" s="204"/>
      <c r="G141" s="243"/>
      <c r="H141" s="204"/>
      <c r="I141" s="204"/>
      <c r="J141" s="204"/>
      <c r="K141" s="129">
        <v>3811.3</v>
      </c>
      <c r="L141" s="89">
        <v>3811.3</v>
      </c>
      <c r="M141" s="129">
        <v>0</v>
      </c>
      <c r="N141" s="207"/>
    </row>
    <row r="142" spans="1:14" ht="12.75" customHeight="1" x14ac:dyDescent="0.2">
      <c r="A142" s="228"/>
      <c r="B142" s="225"/>
      <c r="C142" s="222"/>
      <c r="D142" s="225"/>
      <c r="E142" s="204"/>
      <c r="F142" s="204"/>
      <c r="G142" s="243"/>
      <c r="H142" s="204"/>
      <c r="I142" s="204"/>
      <c r="J142" s="204"/>
      <c r="K142" s="129">
        <v>3843.1</v>
      </c>
      <c r="L142" s="89">
        <v>3843.1</v>
      </c>
      <c r="M142" s="129">
        <v>0</v>
      </c>
      <c r="N142" s="207"/>
    </row>
    <row r="143" spans="1:14" ht="12.75" customHeight="1" x14ac:dyDescent="0.2">
      <c r="A143" s="228"/>
      <c r="B143" s="225"/>
      <c r="C143" s="222"/>
      <c r="D143" s="225"/>
      <c r="E143" s="204"/>
      <c r="F143" s="204"/>
      <c r="G143" s="243"/>
      <c r="H143" s="204"/>
      <c r="I143" s="204"/>
      <c r="J143" s="204"/>
      <c r="K143" s="129">
        <v>4429061.9000000004</v>
      </c>
      <c r="L143" s="89">
        <v>4452714.9000000004</v>
      </c>
      <c r="M143" s="129">
        <v>398517.4</v>
      </c>
      <c r="N143" s="207"/>
    </row>
    <row r="144" spans="1:14" ht="12.75" customHeight="1" x14ac:dyDescent="0.2">
      <c r="A144" s="228"/>
      <c r="B144" s="225"/>
      <c r="C144" s="222"/>
      <c r="D144" s="225"/>
      <c r="E144" s="204"/>
      <c r="F144" s="204"/>
      <c r="G144" s="243"/>
      <c r="H144" s="204"/>
      <c r="I144" s="204"/>
      <c r="J144" s="204"/>
      <c r="K144" s="129">
        <v>12118780.4</v>
      </c>
      <c r="L144" s="89">
        <v>12094397.9</v>
      </c>
      <c r="M144" s="129">
        <v>1945938.7</v>
      </c>
      <c r="N144" s="207"/>
    </row>
    <row r="145" spans="1:14" ht="12.75" customHeight="1" x14ac:dyDescent="0.2">
      <c r="A145" s="228"/>
      <c r="B145" s="225"/>
      <c r="C145" s="222"/>
      <c r="D145" s="225"/>
      <c r="E145" s="204"/>
      <c r="F145" s="204"/>
      <c r="G145" s="243"/>
      <c r="H145" s="204"/>
      <c r="I145" s="204"/>
      <c r="J145" s="204"/>
      <c r="K145" s="129">
        <v>167849.5</v>
      </c>
      <c r="L145" s="89">
        <v>167836.9</v>
      </c>
      <c r="M145" s="129">
        <v>30461.3</v>
      </c>
      <c r="N145" s="207"/>
    </row>
    <row r="146" spans="1:14" ht="12.75" customHeight="1" x14ac:dyDescent="0.2">
      <c r="A146" s="228"/>
      <c r="B146" s="225"/>
      <c r="C146" s="222"/>
      <c r="D146" s="225"/>
      <c r="E146" s="204"/>
      <c r="F146" s="204"/>
      <c r="G146" s="243"/>
      <c r="H146" s="204"/>
      <c r="I146" s="204"/>
      <c r="J146" s="204"/>
      <c r="K146" s="129">
        <v>428.4</v>
      </c>
      <c r="L146" s="89">
        <v>0</v>
      </c>
      <c r="M146" s="129">
        <v>40.799999999999997</v>
      </c>
      <c r="N146" s="207"/>
    </row>
    <row r="147" spans="1:14" ht="12.75" customHeight="1" x14ac:dyDescent="0.2">
      <c r="A147" s="228"/>
      <c r="B147" s="225"/>
      <c r="C147" s="222"/>
      <c r="D147" s="225"/>
      <c r="E147" s="204"/>
      <c r="F147" s="204"/>
      <c r="G147" s="243"/>
      <c r="H147" s="204"/>
      <c r="I147" s="204"/>
      <c r="J147" s="204"/>
      <c r="K147" s="129">
        <v>113465</v>
      </c>
      <c r="L147" s="89">
        <v>113465</v>
      </c>
      <c r="M147" s="129">
        <v>10852.1</v>
      </c>
      <c r="N147" s="207"/>
    </row>
    <row r="148" spans="1:14" ht="12.75" customHeight="1" x14ac:dyDescent="0.2">
      <c r="A148" s="229"/>
      <c r="B148" s="226"/>
      <c r="C148" s="223"/>
      <c r="D148" s="226"/>
      <c r="E148" s="205"/>
      <c r="F148" s="205"/>
      <c r="G148" s="244"/>
      <c r="H148" s="205"/>
      <c r="I148" s="205"/>
      <c r="J148" s="205"/>
      <c r="K148" s="129">
        <v>31744.6</v>
      </c>
      <c r="L148" s="89">
        <v>0</v>
      </c>
      <c r="M148" s="129">
        <v>0</v>
      </c>
      <c r="N148" s="217"/>
    </row>
    <row r="149" spans="1:14" ht="58.5" customHeight="1" x14ac:dyDescent="0.2">
      <c r="A149" s="190" t="s">
        <v>508</v>
      </c>
      <c r="B149" s="188" t="s">
        <v>509</v>
      </c>
      <c r="C149" s="189"/>
      <c r="D149" s="188" t="s">
        <v>2</v>
      </c>
      <c r="E149" s="185">
        <v>44196</v>
      </c>
      <c r="F149" s="180" t="s">
        <v>319</v>
      </c>
      <c r="G149" s="193" t="s">
        <v>55</v>
      </c>
      <c r="H149" s="180"/>
      <c r="I149" s="180"/>
      <c r="J149" s="180"/>
      <c r="K149" s="183">
        <v>0</v>
      </c>
      <c r="L149" s="183">
        <v>0</v>
      </c>
      <c r="M149" s="183">
        <v>0</v>
      </c>
      <c r="N149" s="183">
        <v>0</v>
      </c>
    </row>
    <row r="150" spans="1:14" ht="99.75" customHeight="1" x14ac:dyDescent="0.2">
      <c r="A150" s="91" t="s">
        <v>43</v>
      </c>
      <c r="B150" s="94" t="s">
        <v>289</v>
      </c>
      <c r="C150" s="100"/>
      <c r="D150" s="94" t="s">
        <v>60</v>
      </c>
      <c r="E150" s="87">
        <v>42886</v>
      </c>
      <c r="F150" s="67">
        <v>42886</v>
      </c>
      <c r="G150" s="78" t="s">
        <v>55</v>
      </c>
      <c r="H150" s="87" t="s">
        <v>308</v>
      </c>
      <c r="I150" s="87"/>
      <c r="J150" s="87"/>
      <c r="K150" s="183">
        <v>0</v>
      </c>
      <c r="L150" s="89">
        <v>0</v>
      </c>
      <c r="M150" s="183">
        <v>0</v>
      </c>
      <c r="N150" s="183">
        <v>0</v>
      </c>
    </row>
    <row r="151" spans="1:14" ht="96" customHeight="1" x14ac:dyDescent="0.2">
      <c r="A151" s="91"/>
      <c r="B151" s="7" t="s">
        <v>169</v>
      </c>
      <c r="C151" s="100"/>
      <c r="D151" s="94" t="s">
        <v>60</v>
      </c>
      <c r="E151" s="87">
        <v>42886</v>
      </c>
      <c r="F151" s="67">
        <v>42886</v>
      </c>
      <c r="G151" s="78" t="s">
        <v>55</v>
      </c>
      <c r="H151" s="87" t="s">
        <v>308</v>
      </c>
      <c r="I151" s="87"/>
      <c r="J151" s="87"/>
      <c r="K151" s="188" t="s">
        <v>1</v>
      </c>
      <c r="L151" s="94" t="s">
        <v>1</v>
      </c>
      <c r="M151" s="188" t="s">
        <v>1</v>
      </c>
      <c r="N151" s="188" t="s">
        <v>1</v>
      </c>
    </row>
    <row r="152" spans="1:14" ht="96" customHeight="1" x14ac:dyDescent="0.2">
      <c r="A152" s="190" t="s">
        <v>510</v>
      </c>
      <c r="B152" s="188" t="s">
        <v>511</v>
      </c>
      <c r="C152" s="189"/>
      <c r="D152" s="188" t="s">
        <v>2</v>
      </c>
      <c r="E152" s="185">
        <v>44196</v>
      </c>
      <c r="F152" s="180" t="s">
        <v>319</v>
      </c>
      <c r="G152" s="193" t="s">
        <v>55</v>
      </c>
      <c r="H152" s="185"/>
      <c r="I152" s="185"/>
      <c r="J152" s="185"/>
      <c r="K152" s="183">
        <v>0</v>
      </c>
      <c r="L152" s="183">
        <v>0</v>
      </c>
      <c r="M152" s="183">
        <v>0</v>
      </c>
      <c r="N152" s="183">
        <v>0</v>
      </c>
    </row>
    <row r="153" spans="1:14" ht="117" customHeight="1" x14ac:dyDescent="0.2">
      <c r="A153" s="91" t="s">
        <v>41</v>
      </c>
      <c r="B153" s="94" t="s">
        <v>170</v>
      </c>
      <c r="C153" s="100"/>
      <c r="D153" s="94" t="s">
        <v>60</v>
      </c>
      <c r="E153" s="87">
        <v>42948</v>
      </c>
      <c r="F153" s="68">
        <v>42804</v>
      </c>
      <c r="G153" s="78" t="s">
        <v>55</v>
      </c>
      <c r="H153" s="69" t="s">
        <v>344</v>
      </c>
      <c r="I153" s="87"/>
      <c r="J153" s="87"/>
      <c r="K153" s="183">
        <v>0</v>
      </c>
      <c r="L153" s="89">
        <v>0</v>
      </c>
      <c r="M153" s="183">
        <v>0</v>
      </c>
      <c r="N153" s="183">
        <v>0</v>
      </c>
    </row>
    <row r="154" spans="1:14" ht="162" customHeight="1" x14ac:dyDescent="0.2">
      <c r="A154" s="91"/>
      <c r="B154" s="7" t="s">
        <v>171</v>
      </c>
      <c r="C154" s="100"/>
      <c r="D154" s="94" t="s">
        <v>60</v>
      </c>
      <c r="E154" s="87">
        <v>42948</v>
      </c>
      <c r="F154" s="68">
        <v>42804</v>
      </c>
      <c r="G154" s="78" t="s">
        <v>55</v>
      </c>
      <c r="H154" s="69" t="s">
        <v>344</v>
      </c>
      <c r="I154" s="87"/>
      <c r="J154" s="87"/>
      <c r="K154" s="183" t="s">
        <v>1</v>
      </c>
      <c r="L154" s="89" t="s">
        <v>1</v>
      </c>
      <c r="M154" s="183" t="s">
        <v>1</v>
      </c>
      <c r="N154" s="183" t="s">
        <v>1</v>
      </c>
    </row>
    <row r="155" spans="1:14" ht="162" customHeight="1" x14ac:dyDescent="0.2">
      <c r="A155" s="190" t="s">
        <v>512</v>
      </c>
      <c r="B155" s="188" t="s">
        <v>513</v>
      </c>
      <c r="C155" s="189"/>
      <c r="D155" s="188" t="s">
        <v>2</v>
      </c>
      <c r="E155" s="185">
        <v>44196</v>
      </c>
      <c r="F155" s="180" t="s">
        <v>319</v>
      </c>
      <c r="G155" s="193" t="s">
        <v>55</v>
      </c>
      <c r="H155" s="69"/>
      <c r="I155" s="185"/>
      <c r="J155" s="185"/>
      <c r="K155" s="183">
        <v>0</v>
      </c>
      <c r="L155" s="183">
        <v>0</v>
      </c>
      <c r="M155" s="183">
        <v>0</v>
      </c>
      <c r="N155" s="183">
        <v>0</v>
      </c>
    </row>
    <row r="156" spans="1:14" ht="92.25" customHeight="1" x14ac:dyDescent="0.2">
      <c r="A156" s="91" t="s">
        <v>42</v>
      </c>
      <c r="B156" s="94" t="s">
        <v>172</v>
      </c>
      <c r="C156" s="100"/>
      <c r="D156" s="94" t="s">
        <v>60</v>
      </c>
      <c r="E156" s="87">
        <v>43100</v>
      </c>
      <c r="F156" s="68">
        <v>42762</v>
      </c>
      <c r="G156" s="78" t="s">
        <v>55</v>
      </c>
      <c r="H156" s="87" t="s">
        <v>309</v>
      </c>
      <c r="I156" s="87"/>
      <c r="J156" s="87"/>
      <c r="K156" s="183">
        <v>0</v>
      </c>
      <c r="L156" s="89">
        <v>0</v>
      </c>
      <c r="M156" s="183">
        <v>0</v>
      </c>
      <c r="N156" s="183">
        <v>0</v>
      </c>
    </row>
    <row r="157" spans="1:14" ht="76.5" customHeight="1" x14ac:dyDescent="0.2">
      <c r="A157" s="91"/>
      <c r="B157" s="7" t="s">
        <v>173</v>
      </c>
      <c r="C157" s="100"/>
      <c r="D157" s="94" t="s">
        <v>60</v>
      </c>
      <c r="E157" s="87">
        <v>43100</v>
      </c>
      <c r="F157" s="68">
        <v>42762</v>
      </c>
      <c r="G157" s="78" t="s">
        <v>55</v>
      </c>
      <c r="H157" s="87" t="s">
        <v>309</v>
      </c>
      <c r="I157" s="87"/>
      <c r="J157" s="87"/>
      <c r="K157" s="183" t="s">
        <v>1</v>
      </c>
      <c r="L157" s="89" t="s">
        <v>1</v>
      </c>
      <c r="M157" s="183" t="s">
        <v>1</v>
      </c>
      <c r="N157" s="183" t="s">
        <v>1</v>
      </c>
    </row>
    <row r="158" spans="1:14" ht="27" customHeight="1" collapsed="1" x14ac:dyDescent="0.2">
      <c r="A158" s="237" t="s">
        <v>16</v>
      </c>
      <c r="B158" s="238" t="s">
        <v>78</v>
      </c>
      <c r="C158" s="239" t="s">
        <v>1</v>
      </c>
      <c r="D158" s="238" t="s">
        <v>2</v>
      </c>
      <c r="E158" s="208">
        <v>44196</v>
      </c>
      <c r="F158" s="208" t="s">
        <v>319</v>
      </c>
      <c r="G158" s="242" t="s">
        <v>55</v>
      </c>
      <c r="H158" s="208"/>
      <c r="I158" s="208"/>
      <c r="J158" s="208"/>
      <c r="K158" s="10">
        <f>K164+K171+K177+K179+K182</f>
        <v>744500927.29999995</v>
      </c>
      <c r="L158" s="130">
        <v>745017124</v>
      </c>
      <c r="M158" s="10">
        <f>M164+M179+M182+M184</f>
        <v>328153925.5</v>
      </c>
      <c r="N158" s="10">
        <v>133700</v>
      </c>
    </row>
    <row r="159" spans="1:14" ht="45.75" customHeight="1" x14ac:dyDescent="0.2">
      <c r="A159" s="236"/>
      <c r="B159" s="238"/>
      <c r="C159" s="239"/>
      <c r="D159" s="238"/>
      <c r="E159" s="209"/>
      <c r="F159" s="209"/>
      <c r="G159" s="244"/>
      <c r="H159" s="209"/>
      <c r="I159" s="209"/>
      <c r="J159" s="209"/>
      <c r="K159" s="10">
        <f>K167+K169+K170+K175+K176+K185</f>
        <v>-1700973715.4999998</v>
      </c>
      <c r="L159" s="10">
        <v>-1700973715.5</v>
      </c>
      <c r="M159" s="10">
        <f>M165+M185</f>
        <v>-528214509.10000002</v>
      </c>
      <c r="N159" s="10">
        <v>0</v>
      </c>
    </row>
    <row r="160" spans="1:14" ht="89.25" customHeight="1" x14ac:dyDescent="0.2">
      <c r="A160" s="91" t="s">
        <v>26</v>
      </c>
      <c r="B160" s="94" t="s">
        <v>79</v>
      </c>
      <c r="C160" s="100"/>
      <c r="D160" s="94" t="s">
        <v>186</v>
      </c>
      <c r="E160" s="87">
        <v>43497</v>
      </c>
      <c r="F160" s="87" t="s">
        <v>310</v>
      </c>
      <c r="G160" s="78" t="s">
        <v>55</v>
      </c>
      <c r="H160" s="15" t="s">
        <v>353</v>
      </c>
      <c r="I160" s="87"/>
      <c r="J160" s="87"/>
      <c r="K160" s="89">
        <v>0</v>
      </c>
      <c r="L160" s="89">
        <v>0</v>
      </c>
      <c r="M160" s="89">
        <v>0</v>
      </c>
      <c r="N160" s="89">
        <v>0</v>
      </c>
    </row>
    <row r="161" spans="1:15" ht="89.25" customHeight="1" x14ac:dyDescent="0.2">
      <c r="A161" s="91"/>
      <c r="B161" s="7" t="s">
        <v>189</v>
      </c>
      <c r="C161" s="100">
        <v>1.2</v>
      </c>
      <c r="D161" s="94" t="s">
        <v>186</v>
      </c>
      <c r="E161" s="87">
        <v>42767</v>
      </c>
      <c r="F161" s="87">
        <v>42766</v>
      </c>
      <c r="G161" s="88">
        <v>42767</v>
      </c>
      <c r="H161" s="89" t="s">
        <v>1</v>
      </c>
      <c r="I161" s="87"/>
      <c r="J161" s="87"/>
      <c r="K161" s="87" t="s">
        <v>1</v>
      </c>
      <c r="L161" s="89" t="s">
        <v>1</v>
      </c>
      <c r="M161" s="89" t="s">
        <v>1</v>
      </c>
      <c r="N161" s="89" t="s">
        <v>1</v>
      </c>
    </row>
    <row r="162" spans="1:15" ht="102" customHeight="1" x14ac:dyDescent="0.2">
      <c r="A162" s="91" t="s">
        <v>46</v>
      </c>
      <c r="B162" s="94" t="s">
        <v>80</v>
      </c>
      <c r="C162" s="100"/>
      <c r="D162" s="94" t="s">
        <v>186</v>
      </c>
      <c r="E162" s="87">
        <v>43554</v>
      </c>
      <c r="F162" s="87" t="s">
        <v>310</v>
      </c>
      <c r="G162" s="78" t="s">
        <v>55</v>
      </c>
      <c r="H162" s="87" t="s">
        <v>354</v>
      </c>
      <c r="I162" s="87"/>
      <c r="J162" s="87"/>
      <c r="K162" s="89">
        <v>0</v>
      </c>
      <c r="L162" s="89">
        <v>0</v>
      </c>
      <c r="M162" s="89">
        <v>0</v>
      </c>
      <c r="N162" s="89">
        <v>0</v>
      </c>
    </row>
    <row r="163" spans="1:15" ht="204" customHeight="1" x14ac:dyDescent="0.2">
      <c r="A163" s="91"/>
      <c r="B163" s="7" t="s">
        <v>152</v>
      </c>
      <c r="C163" s="100">
        <v>2</v>
      </c>
      <c r="D163" s="94" t="s">
        <v>186</v>
      </c>
      <c r="E163" s="87">
        <v>42824</v>
      </c>
      <c r="F163" s="87" t="s">
        <v>355</v>
      </c>
      <c r="G163" s="88">
        <v>42824</v>
      </c>
      <c r="H163" s="89" t="s">
        <v>1</v>
      </c>
      <c r="I163" s="87" t="s">
        <v>371</v>
      </c>
      <c r="J163" s="87"/>
      <c r="K163" s="89" t="s">
        <v>1</v>
      </c>
      <c r="L163" s="89" t="s">
        <v>1</v>
      </c>
      <c r="M163" s="89" t="s">
        <v>1</v>
      </c>
      <c r="N163" s="89" t="s">
        <v>1</v>
      </c>
    </row>
    <row r="164" spans="1:15" ht="87.75" customHeight="1" x14ac:dyDescent="0.2">
      <c r="A164" s="227" t="s">
        <v>27</v>
      </c>
      <c r="B164" s="224" t="s">
        <v>257</v>
      </c>
      <c r="C164" s="221"/>
      <c r="D164" s="224" t="s">
        <v>2</v>
      </c>
      <c r="E164" s="203">
        <v>44196</v>
      </c>
      <c r="F164" s="203" t="s">
        <v>319</v>
      </c>
      <c r="G164" s="242" t="s">
        <v>55</v>
      </c>
      <c r="H164" s="203" t="s">
        <v>392</v>
      </c>
      <c r="I164" s="203"/>
      <c r="J164" s="203"/>
      <c r="K164" s="113">
        <v>728670383.39999998</v>
      </c>
      <c r="L164" s="89">
        <v>728670383.39999998</v>
      </c>
      <c r="M164" s="113">
        <f>M166+M168</f>
        <v>327656800.5</v>
      </c>
      <c r="N164" s="206">
        <v>0</v>
      </c>
    </row>
    <row r="165" spans="1:15" ht="17.25" customHeight="1" x14ac:dyDescent="0.2">
      <c r="A165" s="229"/>
      <c r="B165" s="226"/>
      <c r="C165" s="223"/>
      <c r="D165" s="226"/>
      <c r="E165" s="205"/>
      <c r="F165" s="205"/>
      <c r="G165" s="244"/>
      <c r="H165" s="205"/>
      <c r="I165" s="205"/>
      <c r="J165" s="205"/>
      <c r="K165" s="113">
        <v>-1341393712.1999998</v>
      </c>
      <c r="L165" s="113">
        <v>-1341393712.2</v>
      </c>
      <c r="M165" s="113">
        <v>-488731731.90000004</v>
      </c>
      <c r="N165" s="207"/>
      <c r="O165" s="6"/>
    </row>
    <row r="166" spans="1:15" ht="40.5" customHeight="1" x14ac:dyDescent="0.2">
      <c r="A166" s="234" t="s">
        <v>44</v>
      </c>
      <c r="B166" s="234" t="s">
        <v>81</v>
      </c>
      <c r="C166" s="234"/>
      <c r="D166" s="234" t="s">
        <v>186</v>
      </c>
      <c r="E166" s="215">
        <v>43830</v>
      </c>
      <c r="F166" s="215" t="s">
        <v>319</v>
      </c>
      <c r="G166" s="253" t="s">
        <v>55</v>
      </c>
      <c r="H166" s="215" t="s">
        <v>393</v>
      </c>
      <c r="I166" s="215"/>
      <c r="J166" s="215"/>
      <c r="K166" s="81">
        <v>553467128.89999998</v>
      </c>
      <c r="L166" s="81">
        <v>553467128.89999998</v>
      </c>
      <c r="M166" s="113">
        <v>254702210.59999999</v>
      </c>
      <c r="N166" s="89">
        <v>0</v>
      </c>
      <c r="O166" s="6"/>
    </row>
    <row r="167" spans="1:15" ht="82.5" customHeight="1" x14ac:dyDescent="0.2">
      <c r="A167" s="234"/>
      <c r="B167" s="234"/>
      <c r="C167" s="234"/>
      <c r="D167" s="234"/>
      <c r="E167" s="215"/>
      <c r="F167" s="215"/>
      <c r="G167" s="253"/>
      <c r="H167" s="215"/>
      <c r="I167" s="215"/>
      <c r="J167" s="215"/>
      <c r="K167" s="89">
        <v>-828722399</v>
      </c>
      <c r="L167" s="89">
        <v>-828722399</v>
      </c>
      <c r="M167" s="113">
        <v>-332232069.30000001</v>
      </c>
      <c r="N167" s="131">
        <v>0</v>
      </c>
      <c r="O167" s="6"/>
    </row>
    <row r="168" spans="1:15" ht="33.75" customHeight="1" x14ac:dyDescent="0.2">
      <c r="A168" s="236" t="s">
        <v>45</v>
      </c>
      <c r="B168" s="234" t="s">
        <v>82</v>
      </c>
      <c r="C168" s="235"/>
      <c r="D168" s="234" t="s">
        <v>186</v>
      </c>
      <c r="E168" s="203">
        <v>43830</v>
      </c>
      <c r="F168" s="203" t="s">
        <v>319</v>
      </c>
      <c r="G168" s="215" t="s">
        <v>55</v>
      </c>
      <c r="H168" s="203" t="s">
        <v>394</v>
      </c>
      <c r="I168" s="203"/>
      <c r="J168" s="212"/>
      <c r="K168" s="113">
        <v>175203254.5</v>
      </c>
      <c r="L168" s="89">
        <v>175203254.5</v>
      </c>
      <c r="M168" s="132">
        <v>72954589.900000006</v>
      </c>
      <c r="N168" s="133">
        <v>0</v>
      </c>
      <c r="O168" s="6"/>
    </row>
    <row r="169" spans="1:15" ht="27" customHeight="1" x14ac:dyDescent="0.2">
      <c r="A169" s="236"/>
      <c r="B169" s="234"/>
      <c r="C169" s="235"/>
      <c r="D169" s="234"/>
      <c r="E169" s="204"/>
      <c r="F169" s="204"/>
      <c r="G169" s="204"/>
      <c r="H169" s="204"/>
      <c r="I169" s="204"/>
      <c r="J169" s="213"/>
      <c r="K169" s="113">
        <v>-493699222.10000002</v>
      </c>
      <c r="L169" s="89">
        <v>-493699222.10000002</v>
      </c>
      <c r="M169" s="113">
        <v>-148204884.40000001</v>
      </c>
      <c r="N169" s="133">
        <v>0</v>
      </c>
      <c r="O169" s="6"/>
    </row>
    <row r="170" spans="1:15" ht="51.75" customHeight="1" x14ac:dyDescent="0.2">
      <c r="A170" s="236"/>
      <c r="B170" s="234"/>
      <c r="C170" s="235"/>
      <c r="D170" s="234"/>
      <c r="E170" s="205"/>
      <c r="F170" s="205"/>
      <c r="G170" s="205"/>
      <c r="H170" s="205"/>
      <c r="I170" s="205"/>
      <c r="J170" s="214"/>
      <c r="K170" s="113">
        <v>-18972091.100000001</v>
      </c>
      <c r="L170" s="89">
        <v>-18972091.100000001</v>
      </c>
      <c r="M170" s="113">
        <v>-8294778.2000000002</v>
      </c>
      <c r="N170" s="133">
        <v>0</v>
      </c>
      <c r="O170" s="6"/>
    </row>
    <row r="171" spans="1:15" ht="48" customHeight="1" x14ac:dyDescent="0.2">
      <c r="A171" s="227" t="s">
        <v>83</v>
      </c>
      <c r="B171" s="224" t="s">
        <v>258</v>
      </c>
      <c r="C171" s="221"/>
      <c r="D171" s="224" t="s">
        <v>2</v>
      </c>
      <c r="E171" s="203">
        <v>44196</v>
      </c>
      <c r="F171" s="203" t="s">
        <v>319</v>
      </c>
      <c r="G171" s="203" t="s">
        <v>55</v>
      </c>
      <c r="H171" s="203" t="s">
        <v>356</v>
      </c>
      <c r="I171" s="203"/>
      <c r="J171" s="203"/>
      <c r="K171" s="113">
        <v>11169897.300000001</v>
      </c>
      <c r="L171" s="89">
        <v>11169897.300000001</v>
      </c>
      <c r="M171" s="133">
        <v>0</v>
      </c>
      <c r="N171" s="211">
        <v>0</v>
      </c>
      <c r="O171" s="6"/>
    </row>
    <row r="172" spans="1:15" ht="66" customHeight="1" x14ac:dyDescent="0.2">
      <c r="A172" s="229"/>
      <c r="B172" s="226"/>
      <c r="C172" s="223"/>
      <c r="D172" s="226"/>
      <c r="E172" s="205"/>
      <c r="F172" s="205"/>
      <c r="G172" s="205"/>
      <c r="H172" s="205"/>
      <c r="I172" s="205"/>
      <c r="J172" s="205"/>
      <c r="K172" s="113">
        <v>-82830003.299999997</v>
      </c>
      <c r="L172" s="113">
        <v>-82830003.299999997</v>
      </c>
      <c r="M172" s="133">
        <v>0</v>
      </c>
      <c r="N172" s="211"/>
      <c r="O172" s="6"/>
    </row>
    <row r="173" spans="1:15" ht="22.5" customHeight="1" x14ac:dyDescent="0.2">
      <c r="A173" s="236" t="s">
        <v>84</v>
      </c>
      <c r="B173" s="234" t="s">
        <v>153</v>
      </c>
      <c r="C173" s="235"/>
      <c r="D173" s="234" t="s">
        <v>186</v>
      </c>
      <c r="E173" s="203">
        <v>43738</v>
      </c>
      <c r="F173" s="203" t="s">
        <v>306</v>
      </c>
      <c r="G173" s="203" t="s">
        <v>55</v>
      </c>
      <c r="H173" s="203" t="s">
        <v>357</v>
      </c>
      <c r="I173" s="203"/>
      <c r="J173" s="212"/>
      <c r="K173" s="132">
        <v>8602332.3000000007</v>
      </c>
      <c r="L173" s="81">
        <v>8602332.3000000007</v>
      </c>
      <c r="M173" s="134">
        <v>0</v>
      </c>
      <c r="N173" s="232">
        <v>0</v>
      </c>
      <c r="O173" s="6"/>
    </row>
    <row r="174" spans="1:15" ht="25.5" customHeight="1" x14ac:dyDescent="0.2">
      <c r="A174" s="236"/>
      <c r="B174" s="234"/>
      <c r="C174" s="235"/>
      <c r="D174" s="234"/>
      <c r="E174" s="204"/>
      <c r="F174" s="204"/>
      <c r="G174" s="204"/>
      <c r="H174" s="204"/>
      <c r="I174" s="204"/>
      <c r="J174" s="213"/>
      <c r="K174" s="113">
        <v>2567565</v>
      </c>
      <c r="L174" s="89">
        <v>2567565</v>
      </c>
      <c r="M174" s="133">
        <v>0</v>
      </c>
      <c r="N174" s="232"/>
      <c r="O174" s="6"/>
    </row>
    <row r="175" spans="1:15" ht="26.25" customHeight="1" x14ac:dyDescent="0.2">
      <c r="A175" s="236"/>
      <c r="B175" s="234"/>
      <c r="C175" s="235"/>
      <c r="D175" s="234"/>
      <c r="E175" s="204"/>
      <c r="F175" s="204"/>
      <c r="G175" s="204"/>
      <c r="H175" s="204"/>
      <c r="I175" s="204"/>
      <c r="J175" s="213"/>
      <c r="K175" s="113">
        <v>-80573357.5</v>
      </c>
      <c r="L175" s="89">
        <v>-80573357.5</v>
      </c>
      <c r="M175" s="133">
        <v>0</v>
      </c>
      <c r="N175" s="232"/>
      <c r="O175" s="6"/>
    </row>
    <row r="176" spans="1:15" ht="26.25" customHeight="1" x14ac:dyDescent="0.2">
      <c r="A176" s="236"/>
      <c r="B176" s="234"/>
      <c r="C176" s="235"/>
      <c r="D176" s="234"/>
      <c r="E176" s="205"/>
      <c r="F176" s="205"/>
      <c r="G176" s="205"/>
      <c r="H176" s="205"/>
      <c r="I176" s="205"/>
      <c r="J176" s="214"/>
      <c r="K176" s="113">
        <v>-2256645.7999999998</v>
      </c>
      <c r="L176" s="89">
        <v>-2256645.7999999998</v>
      </c>
      <c r="M176" s="133">
        <v>0</v>
      </c>
      <c r="N176" s="233"/>
      <c r="O176" s="6"/>
    </row>
    <row r="177" spans="1:15" ht="51" customHeight="1" x14ac:dyDescent="0.2">
      <c r="A177" s="37" t="s">
        <v>85</v>
      </c>
      <c r="B177" s="94" t="s">
        <v>259</v>
      </c>
      <c r="C177" s="100"/>
      <c r="D177" s="94" t="s">
        <v>2</v>
      </c>
      <c r="E177" s="87">
        <v>44196</v>
      </c>
      <c r="F177" s="87" t="s">
        <v>306</v>
      </c>
      <c r="G177" s="87" t="s">
        <v>55</v>
      </c>
      <c r="H177" s="87"/>
      <c r="I177" s="87"/>
      <c r="J177" s="87"/>
      <c r="K177" s="81">
        <v>76655.199999999997</v>
      </c>
      <c r="L177" s="81">
        <v>76655.199999999997</v>
      </c>
      <c r="M177" s="81">
        <v>0</v>
      </c>
      <c r="N177" s="89">
        <v>0</v>
      </c>
      <c r="O177" s="6"/>
    </row>
    <row r="178" spans="1:15" ht="124.5" customHeight="1" x14ac:dyDescent="0.2">
      <c r="A178" s="91" t="s">
        <v>86</v>
      </c>
      <c r="B178" s="94" t="s">
        <v>87</v>
      </c>
      <c r="C178" s="100"/>
      <c r="D178" s="94" t="s">
        <v>186</v>
      </c>
      <c r="E178" s="87">
        <v>43830</v>
      </c>
      <c r="F178" s="87" t="s">
        <v>306</v>
      </c>
      <c r="G178" s="87" t="s">
        <v>55</v>
      </c>
      <c r="H178" s="135" t="s">
        <v>466</v>
      </c>
      <c r="I178" s="87"/>
      <c r="J178" s="136"/>
      <c r="K178" s="89">
        <v>76655.199999999997</v>
      </c>
      <c r="L178" s="89">
        <v>76655.199999999997</v>
      </c>
      <c r="M178" s="89">
        <v>0</v>
      </c>
      <c r="N178" s="89">
        <v>0</v>
      </c>
      <c r="O178" s="6"/>
    </row>
    <row r="179" spans="1:15" ht="51" customHeight="1" x14ac:dyDescent="0.2">
      <c r="A179" s="91" t="s">
        <v>88</v>
      </c>
      <c r="B179" s="94" t="s">
        <v>260</v>
      </c>
      <c r="C179" s="100"/>
      <c r="D179" s="94" t="s">
        <v>2</v>
      </c>
      <c r="E179" s="87">
        <v>44196</v>
      </c>
      <c r="F179" s="87" t="s">
        <v>319</v>
      </c>
      <c r="G179" s="87" t="s">
        <v>55</v>
      </c>
      <c r="H179" s="87"/>
      <c r="I179" s="87"/>
      <c r="J179" s="136"/>
      <c r="K179" s="113">
        <v>1722011.8</v>
      </c>
      <c r="L179" s="89">
        <v>1722011.8</v>
      </c>
      <c r="M179" s="113">
        <f>M180+M181</f>
        <v>285269</v>
      </c>
      <c r="N179" s="113">
        <v>105700</v>
      </c>
      <c r="O179" s="6"/>
    </row>
    <row r="180" spans="1:15" ht="105" customHeight="1" x14ac:dyDescent="0.2">
      <c r="A180" s="91" t="s">
        <v>89</v>
      </c>
      <c r="B180" s="94" t="s">
        <v>154</v>
      </c>
      <c r="C180" s="100"/>
      <c r="D180" s="94" t="s">
        <v>186</v>
      </c>
      <c r="E180" s="87">
        <v>43830</v>
      </c>
      <c r="F180" s="87" t="s">
        <v>306</v>
      </c>
      <c r="G180" s="87" t="s">
        <v>55</v>
      </c>
      <c r="H180" s="135" t="s">
        <v>467</v>
      </c>
      <c r="I180" s="87"/>
      <c r="J180" s="136"/>
      <c r="K180" s="89">
        <v>1608211.8</v>
      </c>
      <c r="L180" s="89">
        <v>1608211.8</v>
      </c>
      <c r="M180" s="89">
        <v>259081.2</v>
      </c>
      <c r="N180" s="89">
        <v>0</v>
      </c>
      <c r="O180" s="6"/>
    </row>
    <row r="181" spans="1:15" ht="106.5" customHeight="1" x14ac:dyDescent="0.2">
      <c r="A181" s="91" t="s">
        <v>90</v>
      </c>
      <c r="B181" s="94" t="s">
        <v>155</v>
      </c>
      <c r="C181" s="100"/>
      <c r="D181" s="94" t="s">
        <v>186</v>
      </c>
      <c r="E181" s="87">
        <v>43830</v>
      </c>
      <c r="F181" s="87" t="s">
        <v>306</v>
      </c>
      <c r="G181" s="87" t="s">
        <v>55</v>
      </c>
      <c r="H181" s="19" t="s">
        <v>358</v>
      </c>
      <c r="I181" s="87"/>
      <c r="J181" s="136"/>
      <c r="K181" s="113">
        <v>113800</v>
      </c>
      <c r="L181" s="113">
        <v>113800</v>
      </c>
      <c r="M181" s="113">
        <v>26187.8</v>
      </c>
      <c r="N181" s="113">
        <v>105700</v>
      </c>
      <c r="O181" s="6"/>
    </row>
    <row r="182" spans="1:15" ht="89.25" customHeight="1" x14ac:dyDescent="0.2">
      <c r="A182" s="91" t="s">
        <v>91</v>
      </c>
      <c r="B182" s="94" t="s">
        <v>288</v>
      </c>
      <c r="C182" s="100"/>
      <c r="D182" s="94" t="s">
        <v>2</v>
      </c>
      <c r="E182" s="87">
        <v>44196</v>
      </c>
      <c r="F182" s="87" t="s">
        <v>306</v>
      </c>
      <c r="G182" s="87" t="s">
        <v>55</v>
      </c>
      <c r="H182" s="87" t="s">
        <v>359</v>
      </c>
      <c r="I182" s="87"/>
      <c r="J182" s="136"/>
      <c r="K182" s="137">
        <v>2861979.6</v>
      </c>
      <c r="L182" s="113">
        <v>3378176.3</v>
      </c>
      <c r="M182" s="113">
        <v>211856</v>
      </c>
      <c r="N182" s="133">
        <v>28000</v>
      </c>
      <c r="O182" s="6"/>
    </row>
    <row r="183" spans="1:15" ht="111.75" customHeight="1" x14ac:dyDescent="0.2">
      <c r="A183" s="91" t="s">
        <v>92</v>
      </c>
      <c r="B183" s="94" t="s">
        <v>93</v>
      </c>
      <c r="C183" s="100"/>
      <c r="D183" s="94" t="s">
        <v>186</v>
      </c>
      <c r="E183" s="87">
        <v>43738</v>
      </c>
      <c r="F183" s="87" t="s">
        <v>319</v>
      </c>
      <c r="G183" s="87" t="s">
        <v>55</v>
      </c>
      <c r="H183" s="87"/>
      <c r="I183" s="87"/>
      <c r="J183" s="87"/>
      <c r="K183" s="89">
        <v>2861979.6</v>
      </c>
      <c r="L183" s="89">
        <v>3378176.3</v>
      </c>
      <c r="M183" s="89">
        <v>211856</v>
      </c>
      <c r="N183" s="89">
        <v>28000</v>
      </c>
      <c r="O183" s="6"/>
    </row>
    <row r="184" spans="1:15" ht="81" customHeight="1" x14ac:dyDescent="0.2">
      <c r="A184" s="236" t="s">
        <v>94</v>
      </c>
      <c r="B184" s="234" t="s">
        <v>261</v>
      </c>
      <c r="C184" s="235"/>
      <c r="D184" s="234" t="s">
        <v>2</v>
      </c>
      <c r="E184" s="203">
        <v>44196</v>
      </c>
      <c r="F184" s="203" t="s">
        <v>306</v>
      </c>
      <c r="G184" s="97" t="s">
        <v>55</v>
      </c>
      <c r="H184" s="203" t="s">
        <v>468</v>
      </c>
      <c r="I184" s="97"/>
      <c r="J184" s="138"/>
      <c r="K184" s="89">
        <v>0</v>
      </c>
      <c r="L184" s="89">
        <v>0</v>
      </c>
      <c r="M184" s="89">
        <v>0</v>
      </c>
      <c r="N184" s="89">
        <v>0</v>
      </c>
      <c r="O184" s="6"/>
    </row>
    <row r="185" spans="1:15" ht="49.5" customHeight="1" x14ac:dyDescent="0.2">
      <c r="A185" s="236"/>
      <c r="B185" s="234"/>
      <c r="C185" s="235"/>
      <c r="D185" s="234"/>
      <c r="E185" s="205"/>
      <c r="F185" s="205"/>
      <c r="G185" s="88"/>
      <c r="H185" s="205"/>
      <c r="I185" s="88"/>
      <c r="J185" s="139"/>
      <c r="K185" s="113">
        <v>-276750000</v>
      </c>
      <c r="L185" s="113">
        <v>-276750000</v>
      </c>
      <c r="M185" s="113">
        <v>-39482777.200000003</v>
      </c>
      <c r="N185" s="133">
        <v>0</v>
      </c>
      <c r="O185" s="6"/>
    </row>
    <row r="186" spans="1:15" ht="55.5" customHeight="1" x14ac:dyDescent="0.2">
      <c r="A186" s="236" t="s">
        <v>95</v>
      </c>
      <c r="B186" s="234" t="s">
        <v>96</v>
      </c>
      <c r="C186" s="235"/>
      <c r="D186" s="234" t="s">
        <v>186</v>
      </c>
      <c r="E186" s="250">
        <v>43830</v>
      </c>
      <c r="F186" s="203" t="s">
        <v>319</v>
      </c>
      <c r="G186" s="203" t="s">
        <v>55</v>
      </c>
      <c r="H186" s="203" t="s">
        <v>468</v>
      </c>
      <c r="I186" s="140"/>
      <c r="J186" s="141"/>
      <c r="K186" s="89">
        <v>0</v>
      </c>
      <c r="L186" s="89">
        <v>0</v>
      </c>
      <c r="M186" s="89">
        <v>0</v>
      </c>
      <c r="N186" s="89">
        <v>0</v>
      </c>
      <c r="O186" s="6"/>
    </row>
    <row r="187" spans="1:15" ht="104.25" customHeight="1" x14ac:dyDescent="0.2">
      <c r="A187" s="236"/>
      <c r="B187" s="234"/>
      <c r="C187" s="235"/>
      <c r="D187" s="234"/>
      <c r="E187" s="252"/>
      <c r="F187" s="205"/>
      <c r="G187" s="205"/>
      <c r="H187" s="205"/>
      <c r="I187" s="142"/>
      <c r="J187" s="143"/>
      <c r="K187" s="113">
        <v>-276750000</v>
      </c>
      <c r="L187" s="113">
        <v>-276750000</v>
      </c>
      <c r="M187" s="113">
        <v>-39482777.200000003</v>
      </c>
      <c r="N187" s="133">
        <v>0</v>
      </c>
      <c r="O187" s="6"/>
    </row>
    <row r="188" spans="1:15" ht="53.25" customHeight="1" collapsed="1" x14ac:dyDescent="0.2">
      <c r="A188" s="237" t="s">
        <v>17</v>
      </c>
      <c r="B188" s="238" t="s">
        <v>97</v>
      </c>
      <c r="C188" s="239" t="s">
        <v>1</v>
      </c>
      <c r="D188" s="238" t="s">
        <v>2</v>
      </c>
      <c r="E188" s="208">
        <v>44196</v>
      </c>
      <c r="F188" s="208" t="s">
        <v>306</v>
      </c>
      <c r="G188" s="208" t="s">
        <v>55</v>
      </c>
      <c r="H188" s="208"/>
      <c r="I188" s="208"/>
      <c r="J188" s="216"/>
      <c r="K188" s="144">
        <v>176100.4</v>
      </c>
      <c r="L188" s="144">
        <v>176100.4</v>
      </c>
      <c r="M188" s="10">
        <f>M217</f>
        <v>81304.800000000003</v>
      </c>
      <c r="N188" s="10">
        <v>0</v>
      </c>
      <c r="O188" s="6"/>
    </row>
    <row r="189" spans="1:15" ht="39" customHeight="1" x14ac:dyDescent="0.2">
      <c r="A189" s="236"/>
      <c r="B189" s="238"/>
      <c r="C189" s="239"/>
      <c r="D189" s="238"/>
      <c r="E189" s="209"/>
      <c r="F189" s="209"/>
      <c r="G189" s="209"/>
      <c r="H189" s="209"/>
      <c r="I189" s="209"/>
      <c r="J189" s="266"/>
      <c r="K189" s="10">
        <v>-5500000</v>
      </c>
      <c r="L189" s="10">
        <v>-5500000</v>
      </c>
      <c r="M189" s="145">
        <v>-2549151.7000000002</v>
      </c>
      <c r="N189" s="10">
        <v>0</v>
      </c>
      <c r="O189" s="6"/>
    </row>
    <row r="190" spans="1:15" ht="45" customHeight="1" x14ac:dyDescent="0.2">
      <c r="A190" s="91" t="s">
        <v>28</v>
      </c>
      <c r="B190" s="94" t="s">
        <v>262</v>
      </c>
      <c r="C190" s="100"/>
      <c r="D190" s="94" t="s">
        <v>2</v>
      </c>
      <c r="E190" s="87">
        <v>44196</v>
      </c>
      <c r="F190" s="87" t="s">
        <v>319</v>
      </c>
      <c r="G190" s="87" t="s">
        <v>55</v>
      </c>
      <c r="H190" s="87"/>
      <c r="I190" s="87"/>
      <c r="J190" s="87"/>
      <c r="K190" s="89">
        <v>0</v>
      </c>
      <c r="L190" s="89">
        <v>0</v>
      </c>
      <c r="M190" s="89">
        <v>0</v>
      </c>
      <c r="N190" s="89">
        <v>0</v>
      </c>
      <c r="O190" s="6"/>
    </row>
    <row r="191" spans="1:15" ht="159.75" customHeight="1" x14ac:dyDescent="0.2">
      <c r="A191" s="91" t="s">
        <v>224</v>
      </c>
      <c r="B191" s="94" t="s">
        <v>223</v>
      </c>
      <c r="C191" s="37"/>
      <c r="D191" s="94" t="s">
        <v>62</v>
      </c>
      <c r="E191" s="87">
        <v>42916</v>
      </c>
      <c r="F191" s="87">
        <v>42775</v>
      </c>
      <c r="G191" s="87" t="s">
        <v>55</v>
      </c>
      <c r="H191" s="87" t="s">
        <v>378</v>
      </c>
      <c r="I191" s="87"/>
      <c r="J191" s="87"/>
      <c r="K191" s="89">
        <v>0</v>
      </c>
      <c r="L191" s="89">
        <v>0</v>
      </c>
      <c r="M191" s="89">
        <v>0</v>
      </c>
      <c r="N191" s="89">
        <v>0</v>
      </c>
      <c r="O191" s="6"/>
    </row>
    <row r="192" spans="1:15" ht="159.75" customHeight="1" x14ac:dyDescent="0.2">
      <c r="A192" s="91"/>
      <c r="B192" s="7" t="s">
        <v>263</v>
      </c>
      <c r="C192" s="37" t="s">
        <v>209</v>
      </c>
      <c r="D192" s="94" t="s">
        <v>62</v>
      </c>
      <c r="E192" s="87">
        <v>42916</v>
      </c>
      <c r="F192" s="87">
        <v>42775</v>
      </c>
      <c r="G192" s="87" t="s">
        <v>55</v>
      </c>
      <c r="H192" s="87" t="s">
        <v>378</v>
      </c>
      <c r="I192" s="87"/>
      <c r="J192" s="87"/>
      <c r="K192" s="89" t="s">
        <v>1</v>
      </c>
      <c r="L192" s="89" t="s">
        <v>1</v>
      </c>
      <c r="M192" s="89" t="s">
        <v>1</v>
      </c>
      <c r="N192" s="89" t="s">
        <v>1</v>
      </c>
      <c r="O192" s="6"/>
    </row>
    <row r="193" spans="1:15" ht="114.75" customHeight="1" x14ac:dyDescent="0.2">
      <c r="A193" s="91" t="s">
        <v>226</v>
      </c>
      <c r="B193" s="94" t="s">
        <v>225</v>
      </c>
      <c r="C193" s="37"/>
      <c r="D193" s="94" t="s">
        <v>62</v>
      </c>
      <c r="E193" s="87">
        <v>43098</v>
      </c>
      <c r="F193" s="87">
        <v>42895</v>
      </c>
      <c r="G193" s="87" t="s">
        <v>55</v>
      </c>
      <c r="H193" s="87" t="s">
        <v>379</v>
      </c>
      <c r="I193" s="87"/>
      <c r="J193" s="87"/>
      <c r="K193" s="89">
        <v>0</v>
      </c>
      <c r="L193" s="89">
        <v>0</v>
      </c>
      <c r="M193" s="89">
        <v>0</v>
      </c>
      <c r="N193" s="89">
        <v>0</v>
      </c>
      <c r="O193" s="6"/>
    </row>
    <row r="194" spans="1:15" ht="132.75" customHeight="1" x14ac:dyDescent="0.2">
      <c r="A194" s="91"/>
      <c r="B194" s="7" t="s">
        <v>190</v>
      </c>
      <c r="C194" s="37"/>
      <c r="D194" s="94" t="s">
        <v>62</v>
      </c>
      <c r="E194" s="87">
        <v>43098</v>
      </c>
      <c r="F194" s="87">
        <v>42895</v>
      </c>
      <c r="G194" s="87" t="s">
        <v>55</v>
      </c>
      <c r="H194" s="87" t="s">
        <v>379</v>
      </c>
      <c r="I194" s="87"/>
      <c r="J194" s="87"/>
      <c r="K194" s="94" t="s">
        <v>1</v>
      </c>
      <c r="L194" s="94" t="s">
        <v>1</v>
      </c>
      <c r="M194" s="94" t="s">
        <v>1</v>
      </c>
      <c r="N194" s="94" t="s">
        <v>1</v>
      </c>
      <c r="O194" s="6"/>
    </row>
    <row r="195" spans="1:15" ht="178.5" customHeight="1" x14ac:dyDescent="0.2">
      <c r="A195" s="91" t="s">
        <v>227</v>
      </c>
      <c r="B195" s="94" t="s">
        <v>174</v>
      </c>
      <c r="C195" s="37"/>
      <c r="D195" s="94" t="s">
        <v>62</v>
      </c>
      <c r="E195" s="87">
        <v>43098</v>
      </c>
      <c r="F195" s="87">
        <v>42781</v>
      </c>
      <c r="G195" s="87" t="s">
        <v>55</v>
      </c>
      <c r="H195" s="41" t="s">
        <v>469</v>
      </c>
      <c r="I195" s="87"/>
      <c r="J195" s="87"/>
      <c r="K195" s="89">
        <v>0</v>
      </c>
      <c r="L195" s="89">
        <v>0</v>
      </c>
      <c r="M195" s="89">
        <v>0</v>
      </c>
      <c r="N195" s="89">
        <v>0</v>
      </c>
      <c r="O195" s="6"/>
    </row>
    <row r="196" spans="1:15" ht="160.5" customHeight="1" x14ac:dyDescent="0.2">
      <c r="A196" s="23"/>
      <c r="B196" s="122" t="s">
        <v>161</v>
      </c>
      <c r="C196" s="146"/>
      <c r="D196" s="15" t="s">
        <v>62</v>
      </c>
      <c r="E196" s="41">
        <v>43098</v>
      </c>
      <c r="F196" s="41">
        <v>42781</v>
      </c>
      <c r="G196" s="41" t="s">
        <v>55</v>
      </c>
      <c r="H196" s="41" t="s">
        <v>382</v>
      </c>
      <c r="I196" s="87"/>
      <c r="J196" s="87"/>
      <c r="K196" s="94" t="s">
        <v>1</v>
      </c>
      <c r="L196" s="94" t="s">
        <v>1</v>
      </c>
      <c r="M196" s="94" t="s">
        <v>1</v>
      </c>
      <c r="N196" s="94" t="s">
        <v>1</v>
      </c>
      <c r="O196" s="6"/>
    </row>
    <row r="197" spans="1:15" ht="102" customHeight="1" x14ac:dyDescent="0.2">
      <c r="A197" s="91" t="s">
        <v>228</v>
      </c>
      <c r="B197" s="94" t="s">
        <v>175</v>
      </c>
      <c r="C197" s="37"/>
      <c r="D197" s="94" t="s">
        <v>62</v>
      </c>
      <c r="E197" s="87">
        <v>43098</v>
      </c>
      <c r="F197" s="87">
        <v>42781</v>
      </c>
      <c r="G197" s="87" t="s">
        <v>55</v>
      </c>
      <c r="H197" s="87" t="s">
        <v>475</v>
      </c>
      <c r="I197" s="87"/>
      <c r="J197" s="87"/>
      <c r="K197" s="89">
        <v>0</v>
      </c>
      <c r="L197" s="89">
        <v>0</v>
      </c>
      <c r="M197" s="89">
        <v>0</v>
      </c>
      <c r="N197" s="89">
        <v>0</v>
      </c>
      <c r="O197" s="6"/>
    </row>
    <row r="198" spans="1:15" ht="124.5" customHeight="1" x14ac:dyDescent="0.2">
      <c r="A198" s="91"/>
      <c r="B198" s="7" t="s">
        <v>162</v>
      </c>
      <c r="C198" s="37"/>
      <c r="D198" s="94" t="s">
        <v>62</v>
      </c>
      <c r="E198" s="87">
        <v>43098</v>
      </c>
      <c r="F198" s="87">
        <v>42781</v>
      </c>
      <c r="G198" s="87" t="s">
        <v>55</v>
      </c>
      <c r="H198" s="87" t="s">
        <v>380</v>
      </c>
      <c r="I198" s="87"/>
      <c r="J198" s="87"/>
      <c r="K198" s="94" t="s">
        <v>1</v>
      </c>
      <c r="L198" s="94" t="s">
        <v>1</v>
      </c>
      <c r="M198" s="94" t="s">
        <v>1</v>
      </c>
      <c r="N198" s="94" t="s">
        <v>1</v>
      </c>
      <c r="O198" s="6"/>
    </row>
    <row r="199" spans="1:15" ht="114.75" customHeight="1" x14ac:dyDescent="0.2">
      <c r="A199" s="91" t="s">
        <v>167</v>
      </c>
      <c r="B199" s="94" t="s">
        <v>191</v>
      </c>
      <c r="C199" s="100"/>
      <c r="D199" s="94" t="s">
        <v>62</v>
      </c>
      <c r="E199" s="87">
        <v>43100</v>
      </c>
      <c r="F199" s="87">
        <v>42856</v>
      </c>
      <c r="G199" s="87" t="s">
        <v>55</v>
      </c>
      <c r="H199" s="87" t="s">
        <v>335</v>
      </c>
      <c r="I199" s="87"/>
      <c r="J199" s="87"/>
      <c r="K199" s="70">
        <v>0</v>
      </c>
      <c r="L199" s="70">
        <v>0</v>
      </c>
      <c r="M199" s="70">
        <v>0</v>
      </c>
      <c r="N199" s="70">
        <v>0</v>
      </c>
      <c r="O199" s="6"/>
    </row>
    <row r="200" spans="1:15" ht="114.75" customHeight="1" x14ac:dyDescent="0.2">
      <c r="A200" s="91"/>
      <c r="B200" s="7" t="s">
        <v>234</v>
      </c>
      <c r="C200" s="100">
        <v>1.2</v>
      </c>
      <c r="D200" s="94" t="s">
        <v>62</v>
      </c>
      <c r="E200" s="87">
        <v>43008</v>
      </c>
      <c r="F200" s="87">
        <v>42856</v>
      </c>
      <c r="G200" s="87" t="s">
        <v>55</v>
      </c>
      <c r="H200" s="87" t="s">
        <v>335</v>
      </c>
      <c r="I200" s="87"/>
      <c r="J200" s="87"/>
      <c r="K200" s="94" t="s">
        <v>1</v>
      </c>
      <c r="L200" s="94" t="s">
        <v>1</v>
      </c>
      <c r="M200" s="94" t="s">
        <v>1</v>
      </c>
      <c r="N200" s="94" t="s">
        <v>1</v>
      </c>
      <c r="O200" s="6"/>
    </row>
    <row r="201" spans="1:15" ht="89.25" customHeight="1" x14ac:dyDescent="0.2">
      <c r="A201" s="91" t="s">
        <v>168</v>
      </c>
      <c r="B201" s="94" t="s">
        <v>192</v>
      </c>
      <c r="C201" s="100"/>
      <c r="D201" s="94" t="s">
        <v>62</v>
      </c>
      <c r="E201" s="87">
        <v>43100</v>
      </c>
      <c r="F201" s="87">
        <v>42856</v>
      </c>
      <c r="G201" s="87" t="s">
        <v>55</v>
      </c>
      <c r="H201" s="87" t="s">
        <v>334</v>
      </c>
      <c r="I201" s="87"/>
      <c r="J201" s="87"/>
      <c r="K201" s="70">
        <v>0</v>
      </c>
      <c r="L201" s="70">
        <v>0</v>
      </c>
      <c r="M201" s="70">
        <v>0</v>
      </c>
      <c r="N201" s="70">
        <v>0</v>
      </c>
      <c r="O201" s="6"/>
    </row>
    <row r="202" spans="1:15" ht="114.75" customHeight="1" x14ac:dyDescent="0.2">
      <c r="A202" s="91"/>
      <c r="B202" s="7" t="s">
        <v>235</v>
      </c>
      <c r="C202" s="100">
        <v>1</v>
      </c>
      <c r="D202" s="94" t="s">
        <v>62</v>
      </c>
      <c r="E202" s="87">
        <v>43008</v>
      </c>
      <c r="F202" s="87">
        <v>42856</v>
      </c>
      <c r="G202" s="87" t="s">
        <v>55</v>
      </c>
      <c r="H202" s="87" t="s">
        <v>334</v>
      </c>
      <c r="I202" s="87"/>
      <c r="J202" s="87"/>
      <c r="K202" s="89" t="s">
        <v>1</v>
      </c>
      <c r="L202" s="94" t="s">
        <v>1</v>
      </c>
      <c r="M202" s="94" t="s">
        <v>1</v>
      </c>
      <c r="N202" s="94" t="s">
        <v>1</v>
      </c>
      <c r="O202" s="6"/>
    </row>
    <row r="203" spans="1:15" ht="114.75" customHeight="1" x14ac:dyDescent="0.2">
      <c r="A203" s="91" t="s">
        <v>417</v>
      </c>
      <c r="B203" s="94" t="s">
        <v>418</v>
      </c>
      <c r="C203" s="100"/>
      <c r="D203" s="94" t="s">
        <v>2</v>
      </c>
      <c r="E203" s="87">
        <v>44196</v>
      </c>
      <c r="F203" s="87"/>
      <c r="G203" s="87"/>
      <c r="H203" s="87"/>
      <c r="I203" s="87"/>
      <c r="J203" s="87"/>
      <c r="K203" s="70">
        <v>0</v>
      </c>
      <c r="L203" s="70">
        <v>0</v>
      </c>
      <c r="M203" s="70">
        <v>0</v>
      </c>
      <c r="N203" s="70">
        <v>0</v>
      </c>
      <c r="O203" s="6"/>
    </row>
    <row r="204" spans="1:15" ht="273" customHeight="1" x14ac:dyDescent="0.2">
      <c r="A204" s="91" t="s">
        <v>419</v>
      </c>
      <c r="B204" s="94" t="s">
        <v>420</v>
      </c>
      <c r="C204" s="100"/>
      <c r="D204" s="94" t="s">
        <v>62</v>
      </c>
      <c r="E204" s="87">
        <v>42916</v>
      </c>
      <c r="F204" s="87" t="s">
        <v>55</v>
      </c>
      <c r="G204" s="87">
        <v>42937</v>
      </c>
      <c r="H204" s="87" t="s">
        <v>470</v>
      </c>
      <c r="I204" s="87"/>
      <c r="J204" s="87"/>
      <c r="K204" s="70">
        <v>0</v>
      </c>
      <c r="L204" s="70">
        <v>0</v>
      </c>
      <c r="M204" s="70">
        <v>0</v>
      </c>
      <c r="N204" s="70">
        <v>0</v>
      </c>
      <c r="O204" s="6"/>
    </row>
    <row r="205" spans="1:15" ht="409.6" customHeight="1" x14ac:dyDescent="0.2">
      <c r="A205" s="227"/>
      <c r="B205" s="218" t="s">
        <v>421</v>
      </c>
      <c r="C205" s="221"/>
      <c r="D205" s="224" t="s">
        <v>62</v>
      </c>
      <c r="E205" s="203">
        <v>42916</v>
      </c>
      <c r="F205" s="203" t="s">
        <v>55</v>
      </c>
      <c r="G205" s="203">
        <v>42937</v>
      </c>
      <c r="H205" s="203" t="s">
        <v>470</v>
      </c>
      <c r="I205" s="203"/>
      <c r="J205" s="203"/>
      <c r="K205" s="206" t="s">
        <v>1</v>
      </c>
      <c r="L205" s="224" t="s">
        <v>1</v>
      </c>
      <c r="M205" s="224" t="s">
        <v>1</v>
      </c>
      <c r="N205" s="224" t="s">
        <v>1</v>
      </c>
      <c r="O205" s="6"/>
    </row>
    <row r="206" spans="1:15" ht="75" customHeight="1" x14ac:dyDescent="0.2">
      <c r="A206" s="228"/>
      <c r="B206" s="219"/>
      <c r="C206" s="222"/>
      <c r="D206" s="225"/>
      <c r="E206" s="204"/>
      <c r="F206" s="204"/>
      <c r="G206" s="204"/>
      <c r="H206" s="204"/>
      <c r="I206" s="204"/>
      <c r="J206" s="204"/>
      <c r="K206" s="207"/>
      <c r="L206" s="225"/>
      <c r="M206" s="225"/>
      <c r="N206" s="225"/>
      <c r="O206" s="6"/>
    </row>
    <row r="207" spans="1:15" ht="59.25" customHeight="1" x14ac:dyDescent="0.2">
      <c r="A207" s="229"/>
      <c r="B207" s="220"/>
      <c r="C207" s="223"/>
      <c r="D207" s="226"/>
      <c r="E207" s="205"/>
      <c r="F207" s="205"/>
      <c r="G207" s="205"/>
      <c r="H207" s="205"/>
      <c r="I207" s="205"/>
      <c r="J207" s="205"/>
      <c r="K207" s="217"/>
      <c r="L207" s="226"/>
      <c r="M207" s="226"/>
      <c r="N207" s="226"/>
      <c r="O207" s="6"/>
    </row>
    <row r="208" spans="1:15" ht="153.75" customHeight="1" x14ac:dyDescent="0.2">
      <c r="A208" s="190" t="s">
        <v>514</v>
      </c>
      <c r="B208" s="188" t="s">
        <v>515</v>
      </c>
      <c r="C208" s="189"/>
      <c r="D208" s="188" t="s">
        <v>62</v>
      </c>
      <c r="E208" s="180">
        <v>43100</v>
      </c>
      <c r="F208" s="180" t="s">
        <v>319</v>
      </c>
      <c r="G208" s="185" t="s">
        <v>55</v>
      </c>
      <c r="H208" s="180"/>
      <c r="I208" s="180"/>
      <c r="J208" s="180"/>
      <c r="K208" s="183">
        <v>0</v>
      </c>
      <c r="L208" s="183">
        <v>0</v>
      </c>
      <c r="M208" s="183">
        <v>0</v>
      </c>
      <c r="N208" s="183">
        <v>0</v>
      </c>
      <c r="O208" s="6"/>
    </row>
    <row r="209" spans="1:15" ht="281.25" customHeight="1" x14ac:dyDescent="0.2">
      <c r="A209" s="91"/>
      <c r="B209" s="7" t="s">
        <v>113</v>
      </c>
      <c r="C209" s="100"/>
      <c r="D209" s="94" t="s">
        <v>62</v>
      </c>
      <c r="E209" s="87">
        <v>43100</v>
      </c>
      <c r="F209" s="87">
        <v>42877</v>
      </c>
      <c r="G209" s="87" t="s">
        <v>55</v>
      </c>
      <c r="H209" s="87" t="s">
        <v>336</v>
      </c>
      <c r="I209" s="87"/>
      <c r="J209" s="87"/>
      <c r="K209" s="89" t="s">
        <v>1</v>
      </c>
      <c r="L209" s="89" t="s">
        <v>1</v>
      </c>
      <c r="M209" s="89" t="s">
        <v>1</v>
      </c>
      <c r="N209" s="89" t="s">
        <v>1</v>
      </c>
      <c r="O209" s="6"/>
    </row>
    <row r="210" spans="1:15" ht="281.25" customHeight="1" x14ac:dyDescent="0.2">
      <c r="A210" s="190" t="s">
        <v>516</v>
      </c>
      <c r="B210" s="188" t="s">
        <v>517</v>
      </c>
      <c r="C210" s="189"/>
      <c r="D210" s="188" t="s">
        <v>2</v>
      </c>
      <c r="E210" s="185">
        <v>44196</v>
      </c>
      <c r="F210" s="185" t="s">
        <v>319</v>
      </c>
      <c r="G210" s="185" t="s">
        <v>55</v>
      </c>
      <c r="H210" s="185"/>
      <c r="I210" s="185"/>
      <c r="J210" s="185"/>
      <c r="K210" s="183">
        <v>0</v>
      </c>
      <c r="L210" s="183">
        <v>0</v>
      </c>
      <c r="M210" s="183">
        <v>0</v>
      </c>
      <c r="N210" s="183">
        <v>0</v>
      </c>
      <c r="O210" s="6"/>
    </row>
    <row r="211" spans="1:15" ht="113.25" customHeight="1" x14ac:dyDescent="0.2">
      <c r="A211" s="91" t="s">
        <v>471</v>
      </c>
      <c r="B211" s="188" t="s">
        <v>472</v>
      </c>
      <c r="C211" s="147"/>
      <c r="D211" s="94" t="s">
        <v>62</v>
      </c>
      <c r="E211" s="87">
        <v>43070</v>
      </c>
      <c r="F211" s="87">
        <v>42888</v>
      </c>
      <c r="G211" s="87" t="s">
        <v>55</v>
      </c>
      <c r="H211" s="87" t="s">
        <v>473</v>
      </c>
      <c r="I211" s="87"/>
      <c r="J211" s="87"/>
      <c r="K211" s="89">
        <v>0</v>
      </c>
      <c r="L211" s="89">
        <v>0</v>
      </c>
      <c r="M211" s="89">
        <v>0</v>
      </c>
      <c r="N211" s="89">
        <v>0</v>
      </c>
      <c r="O211" s="6"/>
    </row>
    <row r="212" spans="1:15" ht="178.5" customHeight="1" x14ac:dyDescent="0.2">
      <c r="A212" s="91"/>
      <c r="B212" s="7" t="s">
        <v>474</v>
      </c>
      <c r="C212" s="147"/>
      <c r="D212" s="94" t="s">
        <v>62</v>
      </c>
      <c r="E212" s="87">
        <v>43070</v>
      </c>
      <c r="F212" s="87">
        <v>42888</v>
      </c>
      <c r="G212" s="87" t="s">
        <v>55</v>
      </c>
      <c r="H212" s="87" t="s">
        <v>473</v>
      </c>
      <c r="I212" s="87"/>
      <c r="J212" s="87"/>
      <c r="K212" s="89" t="s">
        <v>1</v>
      </c>
      <c r="L212" s="89" t="s">
        <v>1</v>
      </c>
      <c r="M212" s="89" t="s">
        <v>1</v>
      </c>
      <c r="N212" s="89" t="s">
        <v>1</v>
      </c>
      <c r="O212" s="6"/>
    </row>
    <row r="213" spans="1:15" ht="114.75" customHeight="1" x14ac:dyDescent="0.2">
      <c r="A213" s="91" t="s">
        <v>98</v>
      </c>
      <c r="B213" s="94" t="s">
        <v>115</v>
      </c>
      <c r="C213" s="100"/>
      <c r="D213" s="94" t="s">
        <v>62</v>
      </c>
      <c r="E213" s="87">
        <v>42917</v>
      </c>
      <c r="F213" s="87">
        <v>42788</v>
      </c>
      <c r="G213" s="87" t="s">
        <v>55</v>
      </c>
      <c r="H213" s="87" t="s">
        <v>338</v>
      </c>
      <c r="I213" s="87"/>
      <c r="J213" s="87"/>
      <c r="K213" s="89">
        <v>0</v>
      </c>
      <c r="L213" s="89">
        <v>0</v>
      </c>
      <c r="M213" s="89">
        <v>0</v>
      </c>
      <c r="N213" s="89">
        <v>0</v>
      </c>
      <c r="O213" s="6"/>
    </row>
    <row r="214" spans="1:15" ht="153" customHeight="1" x14ac:dyDescent="0.2">
      <c r="A214" s="91"/>
      <c r="B214" s="7" t="s">
        <v>117</v>
      </c>
      <c r="C214" s="100">
        <v>2.2999999999999998</v>
      </c>
      <c r="D214" s="94" t="s">
        <v>62</v>
      </c>
      <c r="E214" s="87">
        <v>42917</v>
      </c>
      <c r="F214" s="87">
        <v>42788</v>
      </c>
      <c r="G214" s="87" t="s">
        <v>55</v>
      </c>
      <c r="H214" s="87" t="s">
        <v>338</v>
      </c>
      <c r="I214" s="87"/>
      <c r="J214" s="87"/>
      <c r="K214" s="89" t="s">
        <v>1</v>
      </c>
      <c r="L214" s="89" t="s">
        <v>1</v>
      </c>
      <c r="M214" s="89" t="s">
        <v>1</v>
      </c>
      <c r="N214" s="89" t="s">
        <v>1</v>
      </c>
      <c r="O214" s="6"/>
    </row>
    <row r="215" spans="1:15" ht="140.25" customHeight="1" x14ac:dyDescent="0.2">
      <c r="A215" s="91" t="s">
        <v>193</v>
      </c>
      <c r="B215" s="94" t="s">
        <v>194</v>
      </c>
      <c r="C215" s="100"/>
      <c r="D215" s="94" t="s">
        <v>62</v>
      </c>
      <c r="E215" s="87">
        <v>43100</v>
      </c>
      <c r="F215" s="87">
        <v>42880</v>
      </c>
      <c r="G215" s="87" t="s">
        <v>55</v>
      </c>
      <c r="H215" s="87" t="s">
        <v>339</v>
      </c>
      <c r="I215" s="87"/>
      <c r="J215" s="87"/>
      <c r="K215" s="89">
        <v>0</v>
      </c>
      <c r="L215" s="89">
        <v>0</v>
      </c>
      <c r="M215" s="89">
        <v>0</v>
      </c>
      <c r="N215" s="89">
        <v>0</v>
      </c>
      <c r="O215" s="6"/>
    </row>
    <row r="216" spans="1:15" ht="165.75" customHeight="1" x14ac:dyDescent="0.2">
      <c r="A216" s="91"/>
      <c r="B216" s="7" t="s">
        <v>195</v>
      </c>
      <c r="C216" s="100">
        <v>2</v>
      </c>
      <c r="D216" s="94" t="s">
        <v>62</v>
      </c>
      <c r="E216" s="87">
        <v>43100</v>
      </c>
      <c r="F216" s="87">
        <v>42880</v>
      </c>
      <c r="G216" s="87" t="s">
        <v>55</v>
      </c>
      <c r="H216" s="87" t="s">
        <v>340</v>
      </c>
      <c r="I216" s="87"/>
      <c r="J216" s="87"/>
      <c r="K216" s="89" t="s">
        <v>1</v>
      </c>
      <c r="L216" s="89" t="s">
        <v>1</v>
      </c>
      <c r="M216" s="89" t="s">
        <v>1</v>
      </c>
      <c r="N216" s="89" t="s">
        <v>1</v>
      </c>
      <c r="O216" s="6"/>
    </row>
    <row r="217" spans="1:15" ht="36.75" customHeight="1" x14ac:dyDescent="0.2">
      <c r="A217" s="236" t="s">
        <v>99</v>
      </c>
      <c r="B217" s="234" t="s">
        <v>264</v>
      </c>
      <c r="C217" s="235"/>
      <c r="D217" s="234" t="s">
        <v>2</v>
      </c>
      <c r="E217" s="203">
        <v>44196</v>
      </c>
      <c r="F217" s="203" t="s">
        <v>306</v>
      </c>
      <c r="G217" s="203" t="s">
        <v>55</v>
      </c>
      <c r="H217" s="203"/>
      <c r="I217" s="203"/>
      <c r="J217" s="203"/>
      <c r="K217" s="113">
        <f>K226+K227</f>
        <v>176100.4</v>
      </c>
      <c r="L217" s="113">
        <v>176100.4</v>
      </c>
      <c r="M217" s="89">
        <f>M226+M227</f>
        <v>81304.800000000003</v>
      </c>
      <c r="N217" s="206">
        <v>0</v>
      </c>
      <c r="O217" s="6"/>
    </row>
    <row r="218" spans="1:15" ht="29.25" customHeight="1" x14ac:dyDescent="0.2">
      <c r="A218" s="236"/>
      <c r="B218" s="234"/>
      <c r="C218" s="235"/>
      <c r="D218" s="234"/>
      <c r="E218" s="205"/>
      <c r="F218" s="205"/>
      <c r="G218" s="205"/>
      <c r="H218" s="205"/>
      <c r="I218" s="205"/>
      <c r="J218" s="205"/>
      <c r="K218" s="89">
        <v>-5500000</v>
      </c>
      <c r="L218" s="89">
        <v>-5500000</v>
      </c>
      <c r="M218" s="89">
        <f>M229+M230</f>
        <v>-2549151.7000000002</v>
      </c>
      <c r="N218" s="217"/>
      <c r="O218" s="6"/>
    </row>
    <row r="219" spans="1:15" ht="171" customHeight="1" x14ac:dyDescent="0.2">
      <c r="A219" s="91" t="s">
        <v>100</v>
      </c>
      <c r="B219" s="94" t="s">
        <v>196</v>
      </c>
      <c r="C219" s="100"/>
      <c r="D219" s="94" t="s">
        <v>62</v>
      </c>
      <c r="E219" s="87">
        <v>43070</v>
      </c>
      <c r="F219" s="87">
        <v>42853</v>
      </c>
      <c r="G219" s="87" t="s">
        <v>55</v>
      </c>
      <c r="H219" s="87" t="s">
        <v>341</v>
      </c>
      <c r="I219" s="87"/>
      <c r="J219" s="87"/>
      <c r="K219" s="89">
        <v>0</v>
      </c>
      <c r="L219" s="89">
        <v>0</v>
      </c>
      <c r="M219" s="89">
        <v>0</v>
      </c>
      <c r="N219" s="89">
        <v>0</v>
      </c>
      <c r="O219" s="6"/>
    </row>
    <row r="220" spans="1:15" ht="195" customHeight="1" x14ac:dyDescent="0.2">
      <c r="A220" s="91"/>
      <c r="B220" s="7" t="s">
        <v>197</v>
      </c>
      <c r="C220" s="100">
        <v>2</v>
      </c>
      <c r="D220" s="94" t="s">
        <v>62</v>
      </c>
      <c r="E220" s="87">
        <v>43070</v>
      </c>
      <c r="F220" s="87">
        <v>42853</v>
      </c>
      <c r="G220" s="87" t="s">
        <v>55</v>
      </c>
      <c r="H220" s="87" t="s">
        <v>346</v>
      </c>
      <c r="I220" s="87"/>
      <c r="J220" s="87"/>
      <c r="K220" s="89" t="s">
        <v>1</v>
      </c>
      <c r="L220" s="89" t="s">
        <v>1</v>
      </c>
      <c r="M220" s="89" t="s">
        <v>1</v>
      </c>
      <c r="N220" s="89" t="s">
        <v>1</v>
      </c>
      <c r="O220" s="6"/>
    </row>
    <row r="221" spans="1:15" ht="123" customHeight="1" x14ac:dyDescent="0.2">
      <c r="A221" s="236" t="s">
        <v>101</v>
      </c>
      <c r="B221" s="234" t="s">
        <v>198</v>
      </c>
      <c r="C221" s="235"/>
      <c r="D221" s="234" t="s">
        <v>62</v>
      </c>
      <c r="E221" s="203">
        <v>43070</v>
      </c>
      <c r="F221" s="97">
        <v>42853</v>
      </c>
      <c r="G221" s="97" t="s">
        <v>55</v>
      </c>
      <c r="H221" s="97" t="s">
        <v>347</v>
      </c>
      <c r="I221" s="97"/>
      <c r="J221" s="97"/>
      <c r="K221" s="211">
        <v>0</v>
      </c>
      <c r="L221" s="211">
        <v>0</v>
      </c>
      <c r="M221" s="211">
        <v>0</v>
      </c>
      <c r="N221" s="211">
        <v>0</v>
      </c>
      <c r="O221" s="6"/>
    </row>
    <row r="222" spans="1:15" ht="103.5" customHeight="1" x14ac:dyDescent="0.2">
      <c r="A222" s="236"/>
      <c r="B222" s="234"/>
      <c r="C222" s="235"/>
      <c r="D222" s="234"/>
      <c r="E222" s="205"/>
      <c r="F222" s="88"/>
      <c r="G222" s="88"/>
      <c r="H222" s="88"/>
      <c r="I222" s="88"/>
      <c r="J222" s="88"/>
      <c r="K222" s="211"/>
      <c r="L222" s="211"/>
      <c r="M222" s="211"/>
      <c r="N222" s="211"/>
      <c r="O222" s="6"/>
    </row>
    <row r="223" spans="1:15" ht="204" x14ac:dyDescent="0.2">
      <c r="A223" s="91"/>
      <c r="B223" s="7" t="s">
        <v>199</v>
      </c>
      <c r="C223" s="100"/>
      <c r="D223" s="94" t="s">
        <v>62</v>
      </c>
      <c r="E223" s="87">
        <v>43070</v>
      </c>
      <c r="F223" s="87">
        <v>42853</v>
      </c>
      <c r="G223" s="97" t="s">
        <v>55</v>
      </c>
      <c r="H223" s="87" t="s">
        <v>342</v>
      </c>
      <c r="I223" s="87"/>
      <c r="J223" s="87"/>
      <c r="K223" s="89" t="s">
        <v>1</v>
      </c>
      <c r="L223" s="89" t="s">
        <v>1</v>
      </c>
      <c r="M223" s="89" t="s">
        <v>1</v>
      </c>
      <c r="N223" s="89" t="s">
        <v>1</v>
      </c>
      <c r="O223" s="6"/>
    </row>
    <row r="224" spans="1:15" ht="178.5" customHeight="1" x14ac:dyDescent="0.2">
      <c r="A224" s="91" t="s">
        <v>229</v>
      </c>
      <c r="B224" s="94" t="s">
        <v>240</v>
      </c>
      <c r="C224" s="100"/>
      <c r="D224" s="94" t="s">
        <v>62</v>
      </c>
      <c r="E224" s="87">
        <v>43070</v>
      </c>
      <c r="F224" s="87">
        <v>42853</v>
      </c>
      <c r="G224" s="87" t="s">
        <v>55</v>
      </c>
      <c r="H224" s="87" t="s">
        <v>343</v>
      </c>
      <c r="I224" s="87"/>
      <c r="J224" s="87"/>
      <c r="K224" s="89">
        <v>0</v>
      </c>
      <c r="L224" s="89">
        <v>0</v>
      </c>
      <c r="M224" s="89">
        <v>0</v>
      </c>
      <c r="N224" s="89">
        <v>0</v>
      </c>
      <c r="O224" s="6"/>
    </row>
    <row r="225" spans="1:15" ht="204" x14ac:dyDescent="0.2">
      <c r="A225" s="91"/>
      <c r="B225" s="7" t="s">
        <v>200</v>
      </c>
      <c r="C225" s="100"/>
      <c r="D225" s="94" t="s">
        <v>62</v>
      </c>
      <c r="E225" s="87">
        <v>43070</v>
      </c>
      <c r="F225" s="87">
        <v>42853</v>
      </c>
      <c r="G225" s="87" t="s">
        <v>55</v>
      </c>
      <c r="H225" s="87" t="s">
        <v>343</v>
      </c>
      <c r="I225" s="87"/>
      <c r="J225" s="87"/>
      <c r="K225" s="89" t="s">
        <v>1</v>
      </c>
      <c r="L225" s="89" t="s">
        <v>1</v>
      </c>
      <c r="M225" s="89" t="s">
        <v>1</v>
      </c>
      <c r="N225" s="89" t="s">
        <v>1</v>
      </c>
      <c r="O225" s="6"/>
    </row>
    <row r="226" spans="1:15" ht="63.75" customHeight="1" x14ac:dyDescent="0.2">
      <c r="A226" s="91" t="s">
        <v>230</v>
      </c>
      <c r="B226" s="94" t="s">
        <v>201</v>
      </c>
      <c r="C226" s="100"/>
      <c r="D226" s="94" t="s">
        <v>62</v>
      </c>
      <c r="E226" s="87">
        <v>43830</v>
      </c>
      <c r="F226" s="87" t="s">
        <v>319</v>
      </c>
      <c r="G226" s="87" t="s">
        <v>55</v>
      </c>
      <c r="H226" s="87"/>
      <c r="I226" s="87"/>
      <c r="J226" s="87"/>
      <c r="K226" s="89">
        <v>175000</v>
      </c>
      <c r="L226" s="89">
        <v>175000</v>
      </c>
      <c r="M226" s="89">
        <v>80984.800000000003</v>
      </c>
      <c r="N226" s="89">
        <v>0</v>
      </c>
      <c r="O226" s="6"/>
    </row>
    <row r="227" spans="1:15" ht="63.75" customHeight="1" x14ac:dyDescent="0.2">
      <c r="A227" s="91" t="s">
        <v>231</v>
      </c>
      <c r="B227" s="94" t="s">
        <v>202</v>
      </c>
      <c r="C227" s="100"/>
      <c r="D227" s="94" t="s">
        <v>62</v>
      </c>
      <c r="E227" s="87">
        <v>43830</v>
      </c>
      <c r="F227" s="87" t="s">
        <v>319</v>
      </c>
      <c r="G227" s="87" t="s">
        <v>55</v>
      </c>
      <c r="H227" s="87"/>
      <c r="I227" s="87"/>
      <c r="J227" s="87"/>
      <c r="K227" s="89">
        <v>1100.4000000000001</v>
      </c>
      <c r="L227" s="89">
        <v>1100.4000000000001</v>
      </c>
      <c r="M227" s="89">
        <v>320</v>
      </c>
      <c r="N227" s="89">
        <v>0</v>
      </c>
      <c r="O227" s="6"/>
    </row>
    <row r="228" spans="1:15" ht="69" customHeight="1" x14ac:dyDescent="0.2">
      <c r="A228" s="236" t="s">
        <v>239</v>
      </c>
      <c r="B228" s="224" t="s">
        <v>203</v>
      </c>
      <c r="C228" s="227"/>
      <c r="D228" s="224" t="s">
        <v>62</v>
      </c>
      <c r="E228" s="203">
        <v>43830</v>
      </c>
      <c r="F228" s="203" t="s">
        <v>306</v>
      </c>
      <c r="G228" s="203" t="s">
        <v>55</v>
      </c>
      <c r="H228" s="203"/>
      <c r="I228" s="203"/>
      <c r="J228" s="203"/>
      <c r="K228" s="89">
        <v>0</v>
      </c>
      <c r="L228" s="89">
        <v>0</v>
      </c>
      <c r="M228" s="89">
        <v>0</v>
      </c>
      <c r="N228" s="211">
        <v>0</v>
      </c>
      <c r="O228" s="6"/>
    </row>
    <row r="229" spans="1:15" ht="30.75" customHeight="1" x14ac:dyDescent="0.2">
      <c r="A229" s="236"/>
      <c r="B229" s="225"/>
      <c r="C229" s="228"/>
      <c r="D229" s="225"/>
      <c r="E229" s="204"/>
      <c r="F229" s="204"/>
      <c r="G229" s="204"/>
      <c r="H229" s="204"/>
      <c r="I229" s="204"/>
      <c r="J229" s="204"/>
      <c r="K229" s="148">
        <v>-5000000</v>
      </c>
      <c r="L229" s="148">
        <v>-5000000</v>
      </c>
      <c r="M229" s="148">
        <v>-2328980</v>
      </c>
      <c r="N229" s="211"/>
      <c r="O229" s="6"/>
    </row>
    <row r="230" spans="1:15" ht="36.75" customHeight="1" x14ac:dyDescent="0.2">
      <c r="A230" s="236"/>
      <c r="B230" s="226"/>
      <c r="C230" s="228"/>
      <c r="D230" s="226"/>
      <c r="E230" s="205"/>
      <c r="F230" s="205"/>
      <c r="G230" s="205"/>
      <c r="H230" s="205"/>
      <c r="I230" s="205"/>
      <c r="J230" s="205"/>
      <c r="K230" s="148">
        <v>-500000</v>
      </c>
      <c r="L230" s="148">
        <v>-500000</v>
      </c>
      <c r="M230" s="148">
        <v>-220171.7</v>
      </c>
      <c r="N230" s="211"/>
      <c r="O230" s="6"/>
    </row>
    <row r="231" spans="1:15" ht="36.75" customHeight="1" x14ac:dyDescent="0.2">
      <c r="A231" s="190" t="s">
        <v>534</v>
      </c>
      <c r="B231" s="188" t="s">
        <v>535</v>
      </c>
      <c r="C231" s="201"/>
      <c r="D231" s="188" t="s">
        <v>62</v>
      </c>
      <c r="E231" s="185">
        <v>43100</v>
      </c>
      <c r="F231" s="185" t="s">
        <v>319</v>
      </c>
      <c r="G231" s="185" t="s">
        <v>55</v>
      </c>
      <c r="H231" s="37"/>
      <c r="I231" s="183"/>
      <c r="J231" s="183"/>
      <c r="K231" s="148">
        <v>0</v>
      </c>
      <c r="L231" s="148">
        <v>0</v>
      </c>
      <c r="M231" s="148">
        <v>0</v>
      </c>
      <c r="N231" s="183">
        <v>0</v>
      </c>
      <c r="O231" s="6"/>
    </row>
    <row r="232" spans="1:15" ht="76.5" customHeight="1" x14ac:dyDescent="0.2">
      <c r="A232" s="91"/>
      <c r="B232" s="7" t="s">
        <v>204</v>
      </c>
      <c r="C232" s="100"/>
      <c r="D232" s="94" t="s">
        <v>62</v>
      </c>
      <c r="E232" s="87">
        <v>43100</v>
      </c>
      <c r="F232" s="87">
        <v>42893</v>
      </c>
      <c r="G232" s="87" t="s">
        <v>55</v>
      </c>
      <c r="H232" s="87" t="s">
        <v>345</v>
      </c>
      <c r="I232" s="87"/>
      <c r="J232" s="87"/>
      <c r="K232" s="89" t="s">
        <v>1</v>
      </c>
      <c r="L232" s="89" t="s">
        <v>1</v>
      </c>
      <c r="M232" s="89" t="s">
        <v>1</v>
      </c>
      <c r="N232" s="81" t="s">
        <v>1</v>
      </c>
    </row>
    <row r="233" spans="1:15" ht="140.25" customHeight="1" x14ac:dyDescent="0.2">
      <c r="A233" s="91"/>
      <c r="B233" s="7" t="s">
        <v>241</v>
      </c>
      <c r="C233" s="100"/>
      <c r="D233" s="94" t="s">
        <v>62</v>
      </c>
      <c r="E233" s="87">
        <v>43100</v>
      </c>
      <c r="F233" s="87">
        <v>42828</v>
      </c>
      <c r="G233" s="87" t="s">
        <v>55</v>
      </c>
      <c r="H233" s="87" t="s">
        <v>381</v>
      </c>
      <c r="I233" s="87"/>
      <c r="J233" s="87"/>
      <c r="K233" s="89" t="s">
        <v>1</v>
      </c>
      <c r="L233" s="89" t="s">
        <v>1</v>
      </c>
      <c r="M233" s="89" t="s">
        <v>1</v>
      </c>
      <c r="N233" s="89" t="s">
        <v>1</v>
      </c>
    </row>
    <row r="234" spans="1:15" ht="37.5" customHeight="1" x14ac:dyDescent="0.2">
      <c r="A234" s="237" t="s">
        <v>18</v>
      </c>
      <c r="B234" s="238" t="s">
        <v>102</v>
      </c>
      <c r="C234" s="239" t="s">
        <v>1</v>
      </c>
      <c r="D234" s="238" t="s">
        <v>2</v>
      </c>
      <c r="E234" s="208">
        <v>44196</v>
      </c>
      <c r="F234" s="208" t="s">
        <v>319</v>
      </c>
      <c r="G234" s="267" t="s">
        <v>55</v>
      </c>
      <c r="H234" s="208"/>
      <c r="I234" s="230"/>
      <c r="J234" s="230"/>
      <c r="K234" s="145">
        <f>K236+K240</f>
        <v>104059639.2</v>
      </c>
      <c r="L234" s="145">
        <v>107257975.59999999</v>
      </c>
      <c r="M234" s="145">
        <f>M236+M240</f>
        <v>27561259.181089997</v>
      </c>
      <c r="N234" s="231">
        <v>0</v>
      </c>
    </row>
    <row r="235" spans="1:15" ht="28.5" customHeight="1" x14ac:dyDescent="0.2">
      <c r="A235" s="237"/>
      <c r="B235" s="238"/>
      <c r="C235" s="239"/>
      <c r="D235" s="238"/>
      <c r="E235" s="209"/>
      <c r="F235" s="209"/>
      <c r="G235" s="268"/>
      <c r="H235" s="209"/>
      <c r="I235" s="230"/>
      <c r="J235" s="230"/>
      <c r="K235" s="145">
        <v>-20250</v>
      </c>
      <c r="L235" s="145">
        <v>-20250</v>
      </c>
      <c r="M235" s="149">
        <v>0</v>
      </c>
      <c r="N235" s="231"/>
    </row>
    <row r="236" spans="1:15" ht="63.75" customHeight="1" x14ac:dyDescent="0.2">
      <c r="A236" s="91" t="s">
        <v>29</v>
      </c>
      <c r="B236" s="94" t="s">
        <v>265</v>
      </c>
      <c r="C236" s="100"/>
      <c r="D236" s="94" t="s">
        <v>2</v>
      </c>
      <c r="E236" s="87">
        <v>44196</v>
      </c>
      <c r="F236" s="87" t="s">
        <v>319</v>
      </c>
      <c r="G236" s="87" t="s">
        <v>55</v>
      </c>
      <c r="H236" s="87"/>
      <c r="I236" s="87"/>
      <c r="J236" s="136"/>
      <c r="K236" s="150">
        <v>84626543.400000006</v>
      </c>
      <c r="L236" s="150">
        <v>87824879.799999997</v>
      </c>
      <c r="M236" s="150">
        <v>26234054.399999999</v>
      </c>
      <c r="N236" s="10">
        <v>0</v>
      </c>
    </row>
    <row r="237" spans="1:15" ht="106.5" customHeight="1" x14ac:dyDescent="0.2">
      <c r="A237" s="91" t="s">
        <v>30</v>
      </c>
      <c r="B237" s="94" t="s">
        <v>103</v>
      </c>
      <c r="C237" s="100"/>
      <c r="D237" s="94" t="s">
        <v>52</v>
      </c>
      <c r="E237" s="87">
        <v>43830</v>
      </c>
      <c r="F237" s="87" t="s">
        <v>306</v>
      </c>
      <c r="G237" s="87" t="s">
        <v>55</v>
      </c>
      <c r="H237" s="87"/>
      <c r="I237" s="87"/>
      <c r="J237" s="136"/>
      <c r="K237" s="113">
        <f>K236</f>
        <v>84626543.400000006</v>
      </c>
      <c r="L237" s="113">
        <v>87824879.799999997</v>
      </c>
      <c r="M237" s="113">
        <f>M236</f>
        <v>26234054.399999999</v>
      </c>
      <c r="N237" s="89">
        <v>0</v>
      </c>
    </row>
    <row r="238" spans="1:15" ht="106.5" customHeight="1" x14ac:dyDescent="0.2">
      <c r="A238" s="190" t="s">
        <v>532</v>
      </c>
      <c r="B238" s="188" t="s">
        <v>533</v>
      </c>
      <c r="C238" s="189"/>
      <c r="D238" s="188" t="s">
        <v>52</v>
      </c>
      <c r="E238" s="185">
        <v>43830</v>
      </c>
      <c r="F238" s="185" t="s">
        <v>306</v>
      </c>
      <c r="G238" s="185" t="s">
        <v>55</v>
      </c>
      <c r="H238" s="37"/>
      <c r="I238" s="199"/>
      <c r="J238" s="200"/>
      <c r="K238" s="183">
        <v>0</v>
      </c>
      <c r="L238" s="183">
        <v>0</v>
      </c>
      <c r="M238" s="183">
        <v>0</v>
      </c>
      <c r="N238" s="183">
        <v>0</v>
      </c>
    </row>
    <row r="239" spans="1:15" ht="104.25" customHeight="1" x14ac:dyDescent="0.2">
      <c r="A239" s="91"/>
      <c r="B239" s="7" t="s">
        <v>112</v>
      </c>
      <c r="C239" s="100">
        <v>2</v>
      </c>
      <c r="D239" s="94" t="s">
        <v>52</v>
      </c>
      <c r="E239" s="87">
        <v>43008</v>
      </c>
      <c r="F239" s="87">
        <v>42844</v>
      </c>
      <c r="G239" s="87" t="s">
        <v>1</v>
      </c>
      <c r="H239" s="87" t="s">
        <v>367</v>
      </c>
      <c r="I239" s="87"/>
      <c r="J239" s="87"/>
      <c r="K239" s="81" t="s">
        <v>1</v>
      </c>
      <c r="L239" s="81" t="s">
        <v>1</v>
      </c>
      <c r="M239" s="81" t="s">
        <v>1</v>
      </c>
      <c r="N239" s="81" t="s">
        <v>1</v>
      </c>
    </row>
    <row r="240" spans="1:15" ht="48.75" customHeight="1" collapsed="1" x14ac:dyDescent="0.2">
      <c r="A240" s="236" t="s">
        <v>104</v>
      </c>
      <c r="B240" s="234" t="s">
        <v>266</v>
      </c>
      <c r="C240" s="235"/>
      <c r="D240" s="234" t="s">
        <v>2</v>
      </c>
      <c r="E240" s="203">
        <v>44196</v>
      </c>
      <c r="F240" s="203" t="s">
        <v>319</v>
      </c>
      <c r="G240" s="215" t="s">
        <v>55</v>
      </c>
      <c r="H240" s="203"/>
      <c r="I240" s="203"/>
      <c r="J240" s="212"/>
      <c r="K240" s="151">
        <v>19433095.800000001</v>
      </c>
      <c r="L240" s="145">
        <v>19433095.800000001</v>
      </c>
      <c r="M240" s="152">
        <v>1327204.7810899999</v>
      </c>
      <c r="N240" s="211">
        <v>0</v>
      </c>
    </row>
    <row r="241" spans="1:15" ht="83.25" customHeight="1" x14ac:dyDescent="0.2">
      <c r="A241" s="236"/>
      <c r="B241" s="234"/>
      <c r="C241" s="235"/>
      <c r="D241" s="234"/>
      <c r="E241" s="205"/>
      <c r="F241" s="205"/>
      <c r="G241" s="205"/>
      <c r="H241" s="205"/>
      <c r="I241" s="205"/>
      <c r="J241" s="214"/>
      <c r="K241" s="151">
        <v>-20250</v>
      </c>
      <c r="L241" s="145">
        <v>-20250</v>
      </c>
      <c r="M241" s="152">
        <v>0</v>
      </c>
      <c r="N241" s="211"/>
    </row>
    <row r="242" spans="1:15" ht="24.75" customHeight="1" x14ac:dyDescent="0.2">
      <c r="A242" s="236" t="s">
        <v>105</v>
      </c>
      <c r="B242" s="234" t="s">
        <v>205</v>
      </c>
      <c r="C242" s="235"/>
      <c r="D242" s="234" t="s">
        <v>52</v>
      </c>
      <c r="E242" s="203">
        <v>43830</v>
      </c>
      <c r="F242" s="203" t="s">
        <v>306</v>
      </c>
      <c r="G242" s="215" t="s">
        <v>55</v>
      </c>
      <c r="H242" s="203"/>
      <c r="I242" s="203"/>
      <c r="J242" s="212"/>
      <c r="K242" s="128">
        <v>1437480</v>
      </c>
      <c r="L242" s="113">
        <v>1437480</v>
      </c>
      <c r="M242" s="14">
        <v>148962.02171</v>
      </c>
      <c r="N242" s="211">
        <v>0</v>
      </c>
      <c r="O242" s="6"/>
    </row>
    <row r="243" spans="1:15" ht="24" customHeight="1" x14ac:dyDescent="0.2">
      <c r="A243" s="236"/>
      <c r="B243" s="234"/>
      <c r="C243" s="235"/>
      <c r="D243" s="234"/>
      <c r="E243" s="204"/>
      <c r="F243" s="204"/>
      <c r="G243" s="204"/>
      <c r="H243" s="204"/>
      <c r="I243" s="204"/>
      <c r="J243" s="213"/>
      <c r="K243" s="128">
        <v>763560</v>
      </c>
      <c r="L243" s="113">
        <v>763560</v>
      </c>
      <c r="M243" s="14">
        <v>125031.10913</v>
      </c>
      <c r="N243" s="211"/>
      <c r="O243" s="6"/>
    </row>
    <row r="244" spans="1:15" ht="34.5" customHeight="1" x14ac:dyDescent="0.2">
      <c r="A244" s="236"/>
      <c r="B244" s="234"/>
      <c r="C244" s="235"/>
      <c r="D244" s="234"/>
      <c r="E244" s="204"/>
      <c r="F244" s="204"/>
      <c r="G244" s="204"/>
      <c r="H244" s="204"/>
      <c r="I244" s="204"/>
      <c r="J244" s="213"/>
      <c r="K244" s="128">
        <v>1981973.2</v>
      </c>
      <c r="L244" s="113">
        <v>1981973.2</v>
      </c>
      <c r="M244" s="14">
        <v>230123.37700000001</v>
      </c>
      <c r="N244" s="211"/>
      <c r="O244" s="6"/>
    </row>
    <row r="245" spans="1:15" ht="24.75" customHeight="1" x14ac:dyDescent="0.2">
      <c r="A245" s="236"/>
      <c r="B245" s="234"/>
      <c r="C245" s="235"/>
      <c r="D245" s="234"/>
      <c r="E245" s="204"/>
      <c r="F245" s="204"/>
      <c r="G245" s="204"/>
      <c r="H245" s="204"/>
      <c r="I245" s="204"/>
      <c r="J245" s="213"/>
      <c r="K245" s="128">
        <v>15250082.6</v>
      </c>
      <c r="L245" s="113">
        <v>15250082.6</v>
      </c>
      <c r="M245" s="14">
        <v>823088.27324999997</v>
      </c>
      <c r="N245" s="211"/>
      <c r="O245" s="6"/>
    </row>
    <row r="246" spans="1:15" ht="28.5" customHeight="1" x14ac:dyDescent="0.2">
      <c r="A246" s="236"/>
      <c r="B246" s="234"/>
      <c r="C246" s="235"/>
      <c r="D246" s="234"/>
      <c r="E246" s="205"/>
      <c r="F246" s="205"/>
      <c r="G246" s="205"/>
      <c r="H246" s="205"/>
      <c r="I246" s="205"/>
      <c r="J246" s="214"/>
      <c r="K246" s="128">
        <v>-20250</v>
      </c>
      <c r="L246" s="113">
        <v>-20250</v>
      </c>
      <c r="M246" s="14">
        <v>0</v>
      </c>
      <c r="N246" s="211"/>
      <c r="O246" s="6"/>
    </row>
    <row r="247" spans="1:15" ht="127.5" customHeight="1" x14ac:dyDescent="0.2">
      <c r="A247" s="90" t="s">
        <v>19</v>
      </c>
      <c r="B247" s="96" t="s">
        <v>106</v>
      </c>
      <c r="C247" s="95" t="s">
        <v>1</v>
      </c>
      <c r="D247" s="96" t="s">
        <v>2</v>
      </c>
      <c r="E247" s="77">
        <v>44196</v>
      </c>
      <c r="F247" s="77" t="s">
        <v>319</v>
      </c>
      <c r="G247" s="77" t="s">
        <v>1</v>
      </c>
      <c r="H247" s="77"/>
      <c r="I247" s="153"/>
      <c r="J247" s="77"/>
      <c r="K247" s="154">
        <f>K248+K250+K252</f>
        <v>2244717.5999999996</v>
      </c>
      <c r="L247" s="155">
        <v>2187717.5999999996</v>
      </c>
      <c r="M247" s="155">
        <f>M252</f>
        <v>447503.4</v>
      </c>
      <c r="N247" s="155">
        <v>1041900.28604</v>
      </c>
      <c r="O247" s="6"/>
    </row>
    <row r="248" spans="1:15" ht="229.5" customHeight="1" x14ac:dyDescent="0.2">
      <c r="A248" s="91" t="s">
        <v>31</v>
      </c>
      <c r="B248" s="94" t="s">
        <v>267</v>
      </c>
      <c r="C248" s="100"/>
      <c r="D248" s="94" t="s">
        <v>2</v>
      </c>
      <c r="E248" s="87">
        <v>44196</v>
      </c>
      <c r="F248" s="87" t="s">
        <v>319</v>
      </c>
      <c r="G248" s="87" t="s">
        <v>55</v>
      </c>
      <c r="H248" s="87"/>
      <c r="I248" s="87"/>
      <c r="J248" s="139"/>
      <c r="K248" s="113">
        <v>113640</v>
      </c>
      <c r="L248" s="113">
        <v>113640</v>
      </c>
      <c r="M248" s="133">
        <v>0</v>
      </c>
      <c r="N248" s="133">
        <v>0</v>
      </c>
      <c r="O248" s="6"/>
    </row>
    <row r="249" spans="1:15" ht="165.75" customHeight="1" x14ac:dyDescent="0.2">
      <c r="A249" s="91" t="s">
        <v>32</v>
      </c>
      <c r="B249" s="94" t="s">
        <v>220</v>
      </c>
      <c r="C249" s="100"/>
      <c r="D249" s="94" t="s">
        <v>157</v>
      </c>
      <c r="E249" s="87">
        <v>43830</v>
      </c>
      <c r="F249" s="87" t="s">
        <v>319</v>
      </c>
      <c r="G249" s="87" t="s">
        <v>55</v>
      </c>
      <c r="H249" s="87"/>
      <c r="I249" s="87"/>
      <c r="J249" s="136"/>
      <c r="K249" s="113">
        <v>113640</v>
      </c>
      <c r="L249" s="113">
        <v>113640</v>
      </c>
      <c r="M249" s="133">
        <v>0</v>
      </c>
      <c r="N249" s="133">
        <v>0</v>
      </c>
      <c r="O249" s="6"/>
    </row>
    <row r="250" spans="1:15" ht="84.75" customHeight="1" x14ac:dyDescent="0.2">
      <c r="A250" s="91" t="s">
        <v>33</v>
      </c>
      <c r="B250" s="96" t="s">
        <v>395</v>
      </c>
      <c r="C250" s="100"/>
      <c r="D250" s="94" t="s">
        <v>237</v>
      </c>
      <c r="E250" s="87">
        <v>44196</v>
      </c>
      <c r="F250" s="87" t="s">
        <v>306</v>
      </c>
      <c r="G250" s="87" t="s">
        <v>55</v>
      </c>
      <c r="H250" s="87"/>
      <c r="I250" s="87"/>
      <c r="J250" s="136"/>
      <c r="K250" s="110">
        <v>785455.2</v>
      </c>
      <c r="L250" s="110">
        <v>785455.2</v>
      </c>
      <c r="M250" s="112">
        <v>0</v>
      </c>
      <c r="N250" s="110">
        <v>73510</v>
      </c>
    </row>
    <row r="251" spans="1:15" ht="108" customHeight="1" x14ac:dyDescent="0.2">
      <c r="A251" s="91" t="s">
        <v>34</v>
      </c>
      <c r="B251" s="94" t="s">
        <v>275</v>
      </c>
      <c r="C251" s="100"/>
      <c r="D251" s="46" t="s">
        <v>183</v>
      </c>
      <c r="E251" s="87">
        <v>43830</v>
      </c>
      <c r="F251" s="87" t="s">
        <v>306</v>
      </c>
      <c r="G251" s="87" t="s">
        <v>55</v>
      </c>
      <c r="H251" s="87"/>
      <c r="I251" s="87"/>
      <c r="J251" s="136"/>
      <c r="K251" s="110">
        <v>785455.2</v>
      </c>
      <c r="L251" s="110">
        <v>785455.2</v>
      </c>
      <c r="M251" s="112">
        <v>0</v>
      </c>
      <c r="N251" s="110">
        <v>73510</v>
      </c>
    </row>
    <row r="252" spans="1:15" ht="153" customHeight="1" x14ac:dyDescent="0.2">
      <c r="A252" s="91" t="s">
        <v>35</v>
      </c>
      <c r="B252" s="96" t="s">
        <v>268</v>
      </c>
      <c r="C252" s="100"/>
      <c r="D252" s="94" t="s">
        <v>2</v>
      </c>
      <c r="E252" s="87">
        <v>44196</v>
      </c>
      <c r="F252" s="87" t="s">
        <v>306</v>
      </c>
      <c r="G252" s="87" t="s">
        <v>55</v>
      </c>
      <c r="H252" s="87"/>
      <c r="I252" s="87"/>
      <c r="J252" s="136"/>
      <c r="K252" s="156">
        <v>1345622.4</v>
      </c>
      <c r="L252" s="132">
        <v>1288622.3999999999</v>
      </c>
      <c r="M252" s="132">
        <v>447503.4</v>
      </c>
      <c r="N252" s="132">
        <v>968390.28604000004</v>
      </c>
    </row>
    <row r="253" spans="1:15" ht="183" customHeight="1" x14ac:dyDescent="0.2">
      <c r="A253" s="91" t="s">
        <v>36</v>
      </c>
      <c r="B253" s="94" t="s">
        <v>221</v>
      </c>
      <c r="C253" s="100"/>
      <c r="D253" s="46" t="s">
        <v>157</v>
      </c>
      <c r="E253" s="87">
        <v>43830</v>
      </c>
      <c r="F253" s="87" t="s">
        <v>319</v>
      </c>
      <c r="G253" s="87" t="s">
        <v>55</v>
      </c>
      <c r="H253" s="87"/>
      <c r="I253" s="87"/>
      <c r="J253" s="87"/>
      <c r="K253" s="137">
        <v>1345622.4</v>
      </c>
      <c r="L253" s="81">
        <v>1288622.3999999999</v>
      </c>
      <c r="M253" s="113">
        <v>447503.4</v>
      </c>
      <c r="N253" s="113">
        <v>968390.28604000004</v>
      </c>
    </row>
    <row r="254" spans="1:15" ht="409.5" customHeight="1" x14ac:dyDescent="0.2">
      <c r="A254" s="91" t="s">
        <v>246</v>
      </c>
      <c r="B254" s="94" t="s">
        <v>244</v>
      </c>
      <c r="C254" s="100"/>
      <c r="D254" s="94" t="s">
        <v>157</v>
      </c>
      <c r="E254" s="87">
        <v>43100</v>
      </c>
      <c r="F254" s="87" t="s">
        <v>306</v>
      </c>
      <c r="G254" s="87" t="s">
        <v>55</v>
      </c>
      <c r="H254" s="87" t="s">
        <v>369</v>
      </c>
      <c r="I254" s="87" t="s">
        <v>370</v>
      </c>
      <c r="J254" s="87"/>
      <c r="K254" s="89">
        <v>0</v>
      </c>
      <c r="L254" s="89">
        <v>0</v>
      </c>
      <c r="M254" s="89">
        <v>0</v>
      </c>
      <c r="N254" s="89">
        <v>0</v>
      </c>
    </row>
    <row r="255" spans="1:15" ht="409.5" customHeight="1" x14ac:dyDescent="0.2">
      <c r="A255" s="91"/>
      <c r="B255" s="7" t="s">
        <v>245</v>
      </c>
      <c r="C255" s="100">
        <v>1.2</v>
      </c>
      <c r="D255" s="94" t="s">
        <v>157</v>
      </c>
      <c r="E255" s="87">
        <v>42886</v>
      </c>
      <c r="F255" s="87" t="s">
        <v>368</v>
      </c>
      <c r="G255" s="88">
        <v>43070</v>
      </c>
      <c r="H255" s="87" t="s">
        <v>369</v>
      </c>
      <c r="I255" s="87" t="s">
        <v>370</v>
      </c>
      <c r="J255" s="87"/>
      <c r="K255" s="14" t="s">
        <v>1</v>
      </c>
      <c r="L255" s="14" t="s">
        <v>1</v>
      </c>
      <c r="M255" s="14" t="s">
        <v>1</v>
      </c>
      <c r="N255" s="14" t="s">
        <v>1</v>
      </c>
    </row>
    <row r="256" spans="1:15" ht="30.75" customHeight="1" x14ac:dyDescent="0.2">
      <c r="A256" s="237" t="s">
        <v>20</v>
      </c>
      <c r="B256" s="238" t="s">
        <v>107</v>
      </c>
      <c r="C256" s="239" t="s">
        <v>1</v>
      </c>
      <c r="D256" s="238" t="s">
        <v>2</v>
      </c>
      <c r="E256" s="208">
        <v>44196</v>
      </c>
      <c r="F256" s="208" t="s">
        <v>306</v>
      </c>
      <c r="G256" s="215" t="s">
        <v>55</v>
      </c>
      <c r="H256" s="208"/>
      <c r="I256" s="208"/>
      <c r="J256" s="216"/>
      <c r="K256" s="145">
        <f>K258+K276</f>
        <v>3109120.8000000003</v>
      </c>
      <c r="L256" s="145">
        <v>3108063.7</v>
      </c>
      <c r="M256" s="145">
        <f>M258+M276</f>
        <v>1089726.7000000002</v>
      </c>
      <c r="N256" s="261">
        <v>748504.9</v>
      </c>
    </row>
    <row r="257" spans="1:15" ht="32.25" customHeight="1" x14ac:dyDescent="0.2">
      <c r="A257" s="237"/>
      <c r="B257" s="238"/>
      <c r="C257" s="239"/>
      <c r="D257" s="238"/>
      <c r="E257" s="209"/>
      <c r="F257" s="209"/>
      <c r="G257" s="205"/>
      <c r="H257" s="209"/>
      <c r="I257" s="209"/>
      <c r="J257" s="209"/>
      <c r="K257" s="86">
        <v>-6000000</v>
      </c>
      <c r="L257" s="86">
        <v>-6000000</v>
      </c>
      <c r="M257" s="89">
        <v>-187774.1</v>
      </c>
      <c r="N257" s="262">
        <v>82673.3</v>
      </c>
    </row>
    <row r="258" spans="1:15" ht="46.5" customHeight="1" x14ac:dyDescent="0.2">
      <c r="A258" s="236" t="s">
        <v>37</v>
      </c>
      <c r="B258" s="238" t="s">
        <v>269</v>
      </c>
      <c r="C258" s="235"/>
      <c r="D258" s="234" t="s">
        <v>2</v>
      </c>
      <c r="E258" s="203">
        <v>44196</v>
      </c>
      <c r="F258" s="203" t="s">
        <v>306</v>
      </c>
      <c r="G258" s="215" t="s">
        <v>55</v>
      </c>
      <c r="H258" s="203"/>
      <c r="I258" s="203"/>
      <c r="J258" s="203"/>
      <c r="K258" s="89">
        <v>2299222.1</v>
      </c>
      <c r="L258" s="89">
        <v>2299222.1</v>
      </c>
      <c r="M258" s="157">
        <v>737974.3</v>
      </c>
      <c r="N258" s="206">
        <v>665831.6</v>
      </c>
    </row>
    <row r="259" spans="1:15" ht="33.75" customHeight="1" x14ac:dyDescent="0.2">
      <c r="A259" s="236"/>
      <c r="B259" s="238"/>
      <c r="C259" s="235"/>
      <c r="D259" s="234"/>
      <c r="E259" s="205"/>
      <c r="F259" s="205"/>
      <c r="G259" s="205"/>
      <c r="H259" s="205"/>
      <c r="I259" s="205"/>
      <c r="J259" s="205"/>
      <c r="K259" s="89">
        <v>-6000000</v>
      </c>
      <c r="L259" s="89">
        <v>-6000000</v>
      </c>
      <c r="M259" s="89">
        <v>-187774.1</v>
      </c>
      <c r="N259" s="217"/>
    </row>
    <row r="260" spans="1:15" ht="33.75" customHeight="1" x14ac:dyDescent="0.2">
      <c r="A260" s="190" t="s">
        <v>527</v>
      </c>
      <c r="B260" s="188" t="s">
        <v>528</v>
      </c>
      <c r="C260" s="189"/>
      <c r="D260" s="188" t="s">
        <v>63</v>
      </c>
      <c r="E260" s="185">
        <v>43555</v>
      </c>
      <c r="F260" s="198" t="s">
        <v>306</v>
      </c>
      <c r="G260" s="185" t="s">
        <v>55</v>
      </c>
      <c r="H260" s="37"/>
      <c r="I260" s="183"/>
      <c r="J260" s="183"/>
      <c r="K260" s="183">
        <v>0</v>
      </c>
      <c r="L260" s="183">
        <v>0</v>
      </c>
      <c r="M260" s="183">
        <v>0</v>
      </c>
      <c r="N260" s="183">
        <v>0</v>
      </c>
    </row>
    <row r="261" spans="1:15" ht="153" customHeight="1" x14ac:dyDescent="0.2">
      <c r="A261" s="91"/>
      <c r="B261" s="7" t="s">
        <v>236</v>
      </c>
      <c r="C261" s="100">
        <v>1</v>
      </c>
      <c r="D261" s="94" t="s">
        <v>63</v>
      </c>
      <c r="E261" s="87">
        <v>42750</v>
      </c>
      <c r="F261" s="87">
        <v>42759</v>
      </c>
      <c r="G261" s="87" t="s">
        <v>55</v>
      </c>
      <c r="H261" s="87" t="s">
        <v>321</v>
      </c>
      <c r="I261" s="87" t="s">
        <v>372</v>
      </c>
      <c r="J261" s="87"/>
      <c r="K261" s="89" t="s">
        <v>1</v>
      </c>
      <c r="L261" s="89" t="s">
        <v>1</v>
      </c>
      <c r="M261" s="89" t="s">
        <v>1</v>
      </c>
      <c r="N261" s="89" t="s">
        <v>1</v>
      </c>
    </row>
    <row r="262" spans="1:15" ht="153" customHeight="1" x14ac:dyDescent="0.2">
      <c r="A262" s="91"/>
      <c r="B262" s="7" t="s">
        <v>210</v>
      </c>
      <c r="C262" s="100">
        <v>1</v>
      </c>
      <c r="D262" s="94" t="s">
        <v>63</v>
      </c>
      <c r="E262" s="87">
        <v>42750</v>
      </c>
      <c r="F262" s="87">
        <v>42763</v>
      </c>
      <c r="G262" s="87" t="s">
        <v>55</v>
      </c>
      <c r="H262" s="87" t="s">
        <v>322</v>
      </c>
      <c r="I262" s="87"/>
      <c r="J262" s="87"/>
      <c r="K262" s="89" t="s">
        <v>1</v>
      </c>
      <c r="L262" s="89" t="s">
        <v>1</v>
      </c>
      <c r="M262" s="89" t="s">
        <v>1</v>
      </c>
      <c r="N262" s="89" t="s">
        <v>1</v>
      </c>
    </row>
    <row r="263" spans="1:15" ht="153" customHeight="1" x14ac:dyDescent="0.2">
      <c r="A263" s="91"/>
      <c r="B263" s="7" t="s">
        <v>211</v>
      </c>
      <c r="C263" s="100">
        <v>2</v>
      </c>
      <c r="D263" s="94" t="s">
        <v>63</v>
      </c>
      <c r="E263" s="87">
        <v>42825</v>
      </c>
      <c r="F263" s="87">
        <v>42772</v>
      </c>
      <c r="G263" s="87" t="s">
        <v>55</v>
      </c>
      <c r="H263" s="87" t="s">
        <v>320</v>
      </c>
      <c r="I263" s="87"/>
      <c r="J263" s="87"/>
      <c r="K263" s="89" t="s">
        <v>1</v>
      </c>
      <c r="L263" s="89" t="s">
        <v>1</v>
      </c>
      <c r="M263" s="89" t="s">
        <v>1</v>
      </c>
      <c r="N263" s="89" t="s">
        <v>1</v>
      </c>
    </row>
    <row r="264" spans="1:15" ht="153" customHeight="1" x14ac:dyDescent="0.2">
      <c r="A264" s="91"/>
      <c r="B264" s="7" t="s">
        <v>212</v>
      </c>
      <c r="C264" s="100">
        <v>2</v>
      </c>
      <c r="D264" s="94" t="s">
        <v>63</v>
      </c>
      <c r="E264" s="87">
        <v>42825</v>
      </c>
      <c r="F264" s="87">
        <v>42773</v>
      </c>
      <c r="G264" s="87" t="s">
        <v>55</v>
      </c>
      <c r="H264" s="87" t="s">
        <v>337</v>
      </c>
      <c r="I264" s="87"/>
      <c r="J264" s="87"/>
      <c r="K264" s="89" t="s">
        <v>1</v>
      </c>
      <c r="L264" s="89" t="s">
        <v>1</v>
      </c>
      <c r="M264" s="89" t="s">
        <v>1</v>
      </c>
      <c r="N264" s="89" t="s">
        <v>1</v>
      </c>
    </row>
    <row r="265" spans="1:15" ht="22.5" customHeight="1" x14ac:dyDescent="0.2">
      <c r="A265" s="236" t="s">
        <v>38</v>
      </c>
      <c r="B265" s="234" t="s">
        <v>108</v>
      </c>
      <c r="C265" s="235"/>
      <c r="D265" s="234" t="s">
        <v>63</v>
      </c>
      <c r="E265" s="203">
        <v>43830</v>
      </c>
      <c r="F265" s="203" t="s">
        <v>319</v>
      </c>
      <c r="G265" s="215" t="s">
        <v>55</v>
      </c>
      <c r="H265" s="203" t="s">
        <v>390</v>
      </c>
      <c r="I265" s="203"/>
      <c r="J265" s="212"/>
      <c r="K265" s="89">
        <f>SUM(K266:K272)</f>
        <v>2299222.1</v>
      </c>
      <c r="L265" s="89">
        <f>SUM(L266:L272)</f>
        <v>2299222.1</v>
      </c>
      <c r="M265" s="89">
        <v>737974.3</v>
      </c>
      <c r="N265" s="206">
        <v>665831.6</v>
      </c>
    </row>
    <row r="266" spans="1:15" ht="12.75" customHeight="1" x14ac:dyDescent="0.2">
      <c r="A266" s="236"/>
      <c r="B266" s="234"/>
      <c r="C266" s="235"/>
      <c r="D266" s="234"/>
      <c r="E266" s="204"/>
      <c r="F266" s="204"/>
      <c r="G266" s="204"/>
      <c r="H266" s="204"/>
      <c r="I266" s="204"/>
      <c r="J266" s="213"/>
      <c r="K266" s="89">
        <v>831.9</v>
      </c>
      <c r="L266" s="89">
        <v>831.9</v>
      </c>
      <c r="M266" s="89">
        <v>610</v>
      </c>
      <c r="N266" s="207"/>
      <c r="O266" s="6"/>
    </row>
    <row r="267" spans="1:15" ht="12.75" customHeight="1" x14ac:dyDescent="0.2">
      <c r="A267" s="236"/>
      <c r="B267" s="234"/>
      <c r="C267" s="235"/>
      <c r="D267" s="234"/>
      <c r="E267" s="204"/>
      <c r="F267" s="204"/>
      <c r="G267" s="204"/>
      <c r="H267" s="204"/>
      <c r="I267" s="204"/>
      <c r="J267" s="213"/>
      <c r="K267" s="89">
        <v>1211635.8</v>
      </c>
      <c r="L267" s="89">
        <v>1211635.8</v>
      </c>
      <c r="M267" s="89">
        <v>524345.9</v>
      </c>
      <c r="N267" s="207"/>
      <c r="O267" s="6"/>
    </row>
    <row r="268" spans="1:15" ht="12.75" customHeight="1" x14ac:dyDescent="0.2">
      <c r="A268" s="236"/>
      <c r="B268" s="234"/>
      <c r="C268" s="235"/>
      <c r="D268" s="234"/>
      <c r="E268" s="204"/>
      <c r="F268" s="204"/>
      <c r="G268" s="204"/>
      <c r="H268" s="204"/>
      <c r="I268" s="204"/>
      <c r="J268" s="213"/>
      <c r="K268" s="89">
        <v>1044406.9</v>
      </c>
      <c r="L268" s="89">
        <v>1044406.9</v>
      </c>
      <c r="M268" s="89">
        <v>202905</v>
      </c>
      <c r="N268" s="207"/>
      <c r="O268" s="6"/>
    </row>
    <row r="269" spans="1:15" ht="32.25" customHeight="1" x14ac:dyDescent="0.2">
      <c r="A269" s="236"/>
      <c r="B269" s="234"/>
      <c r="C269" s="235"/>
      <c r="D269" s="234"/>
      <c r="E269" s="204"/>
      <c r="F269" s="204"/>
      <c r="G269" s="204"/>
      <c r="H269" s="204"/>
      <c r="I269" s="204"/>
      <c r="J269" s="213"/>
      <c r="K269" s="89">
        <v>39241.699999999997</v>
      </c>
      <c r="L269" s="89">
        <v>39241.699999999997</v>
      </c>
      <c r="M269" s="89">
        <v>9790.4</v>
      </c>
      <c r="N269" s="207"/>
      <c r="O269" s="6"/>
    </row>
    <row r="270" spans="1:15" ht="26.25" customHeight="1" x14ac:dyDescent="0.2">
      <c r="A270" s="236"/>
      <c r="B270" s="234"/>
      <c r="C270" s="235"/>
      <c r="D270" s="234"/>
      <c r="E270" s="204"/>
      <c r="F270" s="204"/>
      <c r="G270" s="204"/>
      <c r="H270" s="204"/>
      <c r="I270" s="204"/>
      <c r="J270" s="213"/>
      <c r="K270" s="89">
        <v>29.8</v>
      </c>
      <c r="L270" s="89">
        <v>29.8</v>
      </c>
      <c r="M270" s="89">
        <v>11.3</v>
      </c>
      <c r="N270" s="207"/>
      <c r="O270" s="6"/>
    </row>
    <row r="271" spans="1:15" ht="20.25" customHeight="1" x14ac:dyDescent="0.2">
      <c r="A271" s="236"/>
      <c r="B271" s="234"/>
      <c r="C271" s="235"/>
      <c r="D271" s="234"/>
      <c r="E271" s="204"/>
      <c r="F271" s="204"/>
      <c r="G271" s="204"/>
      <c r="H271" s="204"/>
      <c r="I271" s="204"/>
      <c r="J271" s="213"/>
      <c r="K271" s="89">
        <v>276</v>
      </c>
      <c r="L271" s="89">
        <v>276</v>
      </c>
      <c r="M271" s="89">
        <v>137.1</v>
      </c>
      <c r="N271" s="207"/>
      <c r="O271" s="6"/>
    </row>
    <row r="272" spans="1:15" ht="16.5" customHeight="1" x14ac:dyDescent="0.2">
      <c r="A272" s="236"/>
      <c r="B272" s="234"/>
      <c r="C272" s="235"/>
      <c r="D272" s="234"/>
      <c r="E272" s="204"/>
      <c r="F272" s="204"/>
      <c r="G272" s="204"/>
      <c r="H272" s="204"/>
      <c r="I272" s="204"/>
      <c r="J272" s="213"/>
      <c r="K272" s="89">
        <v>2800</v>
      </c>
      <c r="L272" s="89">
        <v>2800</v>
      </c>
      <c r="M272" s="89">
        <v>174.6</v>
      </c>
      <c r="N272" s="207"/>
      <c r="O272" s="6"/>
    </row>
    <row r="273" spans="1:15" ht="12.75" customHeight="1" x14ac:dyDescent="0.2">
      <c r="A273" s="236"/>
      <c r="B273" s="234"/>
      <c r="C273" s="235"/>
      <c r="D273" s="234"/>
      <c r="E273" s="205"/>
      <c r="F273" s="205"/>
      <c r="G273" s="205"/>
      <c r="H273" s="205"/>
      <c r="I273" s="205"/>
      <c r="J273" s="214"/>
      <c r="K273" s="89">
        <v>-6000000</v>
      </c>
      <c r="L273" s="89">
        <v>-6000000</v>
      </c>
      <c r="M273" s="89">
        <v>-187774.1</v>
      </c>
      <c r="N273" s="217"/>
      <c r="O273" s="6"/>
    </row>
    <row r="274" spans="1:15" ht="76.5" x14ac:dyDescent="0.2">
      <c r="A274" s="91"/>
      <c r="B274" s="7" t="s">
        <v>290</v>
      </c>
      <c r="C274" s="100"/>
      <c r="D274" s="94" t="s">
        <v>185</v>
      </c>
      <c r="E274" s="87">
        <v>42776</v>
      </c>
      <c r="F274" s="87">
        <v>42776</v>
      </c>
      <c r="G274" s="100" t="s">
        <v>1</v>
      </c>
      <c r="H274" s="87" t="s">
        <v>389</v>
      </c>
      <c r="I274" s="87"/>
      <c r="J274" s="87"/>
      <c r="K274" s="81" t="s">
        <v>1</v>
      </c>
      <c r="L274" s="81" t="s">
        <v>1</v>
      </c>
      <c r="M274" s="81" t="s">
        <v>1</v>
      </c>
      <c r="N274" s="89" t="s">
        <v>1</v>
      </c>
      <c r="O274" s="6"/>
    </row>
    <row r="275" spans="1:15" ht="153" customHeight="1" x14ac:dyDescent="0.2">
      <c r="A275" s="91"/>
      <c r="B275" s="7" t="s">
        <v>291</v>
      </c>
      <c r="C275" s="100"/>
      <c r="D275" s="94" t="s">
        <v>63</v>
      </c>
      <c r="E275" s="87">
        <v>42776</v>
      </c>
      <c r="F275" s="87">
        <v>42759</v>
      </c>
      <c r="G275" s="100" t="s">
        <v>1</v>
      </c>
      <c r="H275" s="87" t="s">
        <v>351</v>
      </c>
      <c r="I275" s="87"/>
      <c r="J275" s="87"/>
      <c r="K275" s="89" t="s">
        <v>1</v>
      </c>
      <c r="L275" s="89" t="s">
        <v>1</v>
      </c>
      <c r="M275" s="89" t="s">
        <v>1</v>
      </c>
      <c r="N275" s="89" t="s">
        <v>1</v>
      </c>
      <c r="O275" s="6"/>
    </row>
    <row r="276" spans="1:15" ht="76.5" customHeight="1" x14ac:dyDescent="0.2">
      <c r="A276" s="91" t="s">
        <v>109</v>
      </c>
      <c r="B276" s="94" t="s">
        <v>270</v>
      </c>
      <c r="C276" s="100"/>
      <c r="D276" s="94" t="s">
        <v>2</v>
      </c>
      <c r="E276" s="87">
        <v>44196</v>
      </c>
      <c r="F276" s="87" t="s">
        <v>319</v>
      </c>
      <c r="G276" s="87" t="s">
        <v>55</v>
      </c>
      <c r="H276" s="87"/>
      <c r="I276" s="87"/>
      <c r="J276" s="136"/>
      <c r="K276" s="113">
        <v>809898.70000000007</v>
      </c>
      <c r="L276" s="113">
        <v>808841.60000000009</v>
      </c>
      <c r="M276" s="113">
        <v>351752.4</v>
      </c>
      <c r="N276" s="113">
        <v>82673.3</v>
      </c>
      <c r="O276" s="6"/>
    </row>
    <row r="277" spans="1:15" ht="12.75" customHeight="1" x14ac:dyDescent="0.2">
      <c r="A277" s="236" t="s">
        <v>243</v>
      </c>
      <c r="B277" s="234" t="s">
        <v>114</v>
      </c>
      <c r="C277" s="235"/>
      <c r="D277" s="234" t="s">
        <v>185</v>
      </c>
      <c r="E277" s="203">
        <v>43830</v>
      </c>
      <c r="F277" s="203" t="s">
        <v>319</v>
      </c>
      <c r="G277" s="215" t="s">
        <v>55</v>
      </c>
      <c r="H277" s="203" t="s">
        <v>386</v>
      </c>
      <c r="I277" s="203"/>
      <c r="J277" s="212"/>
      <c r="K277" s="89">
        <f>SUM(K278:K282)</f>
        <v>809898.70000000007</v>
      </c>
      <c r="L277" s="89">
        <f>SUM(L278:L282)</f>
        <v>808841.60000000009</v>
      </c>
      <c r="M277" s="89">
        <v>351752.4</v>
      </c>
      <c r="N277" s="206">
        <v>82673.3</v>
      </c>
      <c r="O277" s="6"/>
    </row>
    <row r="278" spans="1:15" ht="12.75" customHeight="1" x14ac:dyDescent="0.2">
      <c r="A278" s="236"/>
      <c r="B278" s="234"/>
      <c r="C278" s="235"/>
      <c r="D278" s="234"/>
      <c r="E278" s="204"/>
      <c r="F278" s="204"/>
      <c r="G278" s="204"/>
      <c r="H278" s="204"/>
      <c r="I278" s="204"/>
      <c r="J278" s="213"/>
      <c r="K278" s="89">
        <v>686058.8</v>
      </c>
      <c r="L278" s="89">
        <v>686058.8</v>
      </c>
      <c r="M278" s="89">
        <v>304288.2</v>
      </c>
      <c r="N278" s="207"/>
      <c r="O278" s="6"/>
    </row>
    <row r="279" spans="1:15" ht="12.75" customHeight="1" x14ac:dyDescent="0.2">
      <c r="A279" s="236"/>
      <c r="B279" s="234"/>
      <c r="C279" s="235"/>
      <c r="D279" s="234"/>
      <c r="E279" s="204"/>
      <c r="F279" s="204"/>
      <c r="G279" s="204"/>
      <c r="H279" s="204"/>
      <c r="I279" s="204"/>
      <c r="J279" s="213"/>
      <c r="K279" s="89">
        <v>103919.9</v>
      </c>
      <c r="L279" s="89">
        <v>102862.8</v>
      </c>
      <c r="M279" s="89">
        <v>39387.300000000003</v>
      </c>
      <c r="N279" s="207"/>
      <c r="O279" s="6"/>
    </row>
    <row r="280" spans="1:15" ht="12.75" customHeight="1" x14ac:dyDescent="0.2">
      <c r="A280" s="236"/>
      <c r="B280" s="234"/>
      <c r="C280" s="235"/>
      <c r="D280" s="234"/>
      <c r="E280" s="204"/>
      <c r="F280" s="204"/>
      <c r="G280" s="204"/>
      <c r="H280" s="204"/>
      <c r="I280" s="204"/>
      <c r="J280" s="213"/>
      <c r="K280" s="89">
        <v>18890.7</v>
      </c>
      <c r="L280" s="89">
        <v>18890.7</v>
      </c>
      <c r="M280" s="89">
        <v>7821.6</v>
      </c>
      <c r="N280" s="207"/>
      <c r="O280" s="6"/>
    </row>
    <row r="281" spans="1:15" ht="12.75" customHeight="1" x14ac:dyDescent="0.2">
      <c r="A281" s="236"/>
      <c r="B281" s="234"/>
      <c r="C281" s="235"/>
      <c r="D281" s="234"/>
      <c r="E281" s="204"/>
      <c r="F281" s="204"/>
      <c r="G281" s="204"/>
      <c r="H281" s="204"/>
      <c r="I281" s="204"/>
      <c r="J281" s="213"/>
      <c r="K281" s="89">
        <v>30.3</v>
      </c>
      <c r="L281" s="89">
        <v>30.3</v>
      </c>
      <c r="M281" s="89">
        <v>9.1</v>
      </c>
      <c r="N281" s="207"/>
      <c r="O281" s="6"/>
    </row>
    <row r="282" spans="1:15" ht="26.25" customHeight="1" x14ac:dyDescent="0.2">
      <c r="A282" s="236"/>
      <c r="B282" s="234"/>
      <c r="C282" s="235"/>
      <c r="D282" s="234"/>
      <c r="E282" s="205"/>
      <c r="F282" s="205"/>
      <c r="G282" s="205"/>
      <c r="H282" s="205"/>
      <c r="I282" s="205"/>
      <c r="J282" s="214"/>
      <c r="K282" s="89">
        <v>999</v>
      </c>
      <c r="L282" s="89">
        <v>999</v>
      </c>
      <c r="M282" s="89">
        <v>246.2</v>
      </c>
      <c r="N282" s="217"/>
    </row>
    <row r="283" spans="1:15" ht="84" customHeight="1" x14ac:dyDescent="0.2">
      <c r="A283" s="91"/>
      <c r="B283" s="7" t="s">
        <v>215</v>
      </c>
      <c r="C283" s="100"/>
      <c r="D283" s="94" t="s">
        <v>185</v>
      </c>
      <c r="E283" s="87">
        <v>42783</v>
      </c>
      <c r="F283" s="87">
        <v>42783</v>
      </c>
      <c r="G283" s="87" t="s">
        <v>55</v>
      </c>
      <c r="H283" s="87" t="s">
        <v>387</v>
      </c>
      <c r="I283" s="87"/>
      <c r="J283" s="87"/>
      <c r="K283" s="89" t="s">
        <v>1</v>
      </c>
      <c r="L283" s="89" t="s">
        <v>1</v>
      </c>
      <c r="M283" s="89" t="s">
        <v>1</v>
      </c>
      <c r="N283" s="89" t="s">
        <v>1</v>
      </c>
    </row>
    <row r="284" spans="1:15" s="1" customFormat="1" ht="70.5" customHeight="1" x14ac:dyDescent="0.2">
      <c r="A284" s="90" t="s">
        <v>21</v>
      </c>
      <c r="B284" s="96" t="s">
        <v>110</v>
      </c>
      <c r="C284" s="95" t="s">
        <v>1</v>
      </c>
      <c r="D284" s="96" t="s">
        <v>2</v>
      </c>
      <c r="E284" s="77">
        <v>44196</v>
      </c>
      <c r="F284" s="77" t="s">
        <v>319</v>
      </c>
      <c r="G284" s="77">
        <v>44196</v>
      </c>
      <c r="H284" s="77"/>
      <c r="I284" s="77"/>
      <c r="J284" s="77"/>
      <c r="K284" s="158">
        <v>1690943.7</v>
      </c>
      <c r="L284" s="10">
        <f>L285+L327+L344</f>
        <v>1466874.8000000003</v>
      </c>
      <c r="M284" s="10">
        <v>729776.4</v>
      </c>
      <c r="N284" s="10">
        <v>734116.68</v>
      </c>
      <c r="O284" s="2"/>
    </row>
    <row r="285" spans="1:15" s="1" customFormat="1" ht="165.75" customHeight="1" x14ac:dyDescent="0.2">
      <c r="A285" s="91" t="s">
        <v>39</v>
      </c>
      <c r="B285" s="96" t="s">
        <v>271</v>
      </c>
      <c r="C285" s="100"/>
      <c r="D285" s="94" t="s">
        <v>145</v>
      </c>
      <c r="E285" s="87">
        <v>44196</v>
      </c>
      <c r="F285" s="87" t="s">
        <v>319</v>
      </c>
      <c r="G285" s="87" t="s">
        <v>55</v>
      </c>
      <c r="H285" s="87"/>
      <c r="I285" s="87"/>
      <c r="J285" s="87"/>
      <c r="K285" s="89">
        <f>SUM(K286:K294)</f>
        <v>1690943.7000000002</v>
      </c>
      <c r="L285" s="89">
        <f>SUM(L286:L294)</f>
        <v>1466874.8000000003</v>
      </c>
      <c r="M285" s="89">
        <f>SUM(M286:M294)</f>
        <v>729776.43960000004</v>
      </c>
      <c r="N285" s="89">
        <v>734116.7</v>
      </c>
      <c r="O285" s="2"/>
    </row>
    <row r="286" spans="1:15" ht="12.75" customHeight="1" x14ac:dyDescent="0.2">
      <c r="A286" s="227" t="s">
        <v>40</v>
      </c>
      <c r="B286" s="224" t="s">
        <v>111</v>
      </c>
      <c r="C286" s="221"/>
      <c r="D286" s="224" t="s">
        <v>53</v>
      </c>
      <c r="E286" s="203">
        <v>43830</v>
      </c>
      <c r="F286" s="203" t="s">
        <v>319</v>
      </c>
      <c r="G286" s="203" t="s">
        <v>55</v>
      </c>
      <c r="H286" s="203"/>
      <c r="I286" s="203"/>
      <c r="J286" s="203"/>
      <c r="K286" s="11">
        <v>333581.59999999998</v>
      </c>
      <c r="L286" s="89">
        <v>214639.9</v>
      </c>
      <c r="M286" s="89">
        <v>143478.47649999999</v>
      </c>
      <c r="N286" s="206">
        <v>734116.68</v>
      </c>
    </row>
    <row r="287" spans="1:15" ht="12.75" customHeight="1" x14ac:dyDescent="0.2">
      <c r="A287" s="228"/>
      <c r="B287" s="225"/>
      <c r="C287" s="222"/>
      <c r="D287" s="225"/>
      <c r="E287" s="204"/>
      <c r="F287" s="204"/>
      <c r="G287" s="204"/>
      <c r="H287" s="204"/>
      <c r="I287" s="204"/>
      <c r="J287" s="204"/>
      <c r="K287" s="11">
        <v>470794.1</v>
      </c>
      <c r="L287" s="89">
        <v>367121.9</v>
      </c>
      <c r="M287" s="89">
        <v>214228.4981</v>
      </c>
      <c r="N287" s="207"/>
    </row>
    <row r="288" spans="1:15" ht="12.75" customHeight="1" x14ac:dyDescent="0.2">
      <c r="A288" s="228"/>
      <c r="B288" s="225"/>
      <c r="C288" s="222"/>
      <c r="D288" s="225"/>
      <c r="E288" s="204"/>
      <c r="F288" s="204"/>
      <c r="G288" s="204"/>
      <c r="H288" s="204"/>
      <c r="I288" s="204"/>
      <c r="J288" s="204"/>
      <c r="K288" s="11">
        <v>50134.400000000001</v>
      </c>
      <c r="L288" s="89">
        <v>50134.400000000001</v>
      </c>
      <c r="M288" s="89">
        <v>28658.906999999999</v>
      </c>
      <c r="N288" s="207"/>
    </row>
    <row r="289" spans="1:15" ht="12.75" customHeight="1" x14ac:dyDescent="0.2">
      <c r="A289" s="228"/>
      <c r="B289" s="225"/>
      <c r="C289" s="222"/>
      <c r="D289" s="225"/>
      <c r="E289" s="204"/>
      <c r="F289" s="204"/>
      <c r="G289" s="204"/>
      <c r="H289" s="204"/>
      <c r="I289" s="204"/>
      <c r="J289" s="204"/>
      <c r="K289" s="11">
        <v>303942</v>
      </c>
      <c r="L289" s="89">
        <v>303231.40000000002</v>
      </c>
      <c r="M289" s="89">
        <v>119061.352</v>
      </c>
      <c r="N289" s="207"/>
    </row>
    <row r="290" spans="1:15" ht="12.75" customHeight="1" x14ac:dyDescent="0.2">
      <c r="A290" s="228"/>
      <c r="B290" s="225"/>
      <c r="C290" s="222"/>
      <c r="D290" s="225"/>
      <c r="E290" s="204"/>
      <c r="F290" s="204"/>
      <c r="G290" s="204"/>
      <c r="H290" s="204"/>
      <c r="I290" s="204"/>
      <c r="J290" s="204"/>
      <c r="K290" s="11">
        <v>516079.1</v>
      </c>
      <c r="L290" s="89">
        <v>516079.1</v>
      </c>
      <c r="M290" s="89">
        <v>219304.34299999999</v>
      </c>
      <c r="N290" s="207"/>
    </row>
    <row r="291" spans="1:15" ht="12.75" customHeight="1" x14ac:dyDescent="0.2">
      <c r="A291" s="228"/>
      <c r="B291" s="225"/>
      <c r="C291" s="222"/>
      <c r="D291" s="225"/>
      <c r="E291" s="204"/>
      <c r="F291" s="204"/>
      <c r="G291" s="204"/>
      <c r="H291" s="204"/>
      <c r="I291" s="204"/>
      <c r="J291" s="204"/>
      <c r="K291" s="11">
        <v>10513.1</v>
      </c>
      <c r="L291" s="89">
        <v>10129.1</v>
      </c>
      <c r="M291" s="89">
        <v>5029.9799999999996</v>
      </c>
      <c r="N291" s="207"/>
      <c r="O291" s="120"/>
    </row>
    <row r="292" spans="1:15" ht="12.75" customHeight="1" x14ac:dyDescent="0.2">
      <c r="A292" s="228"/>
      <c r="B292" s="225"/>
      <c r="C292" s="222"/>
      <c r="D292" s="225"/>
      <c r="E292" s="204"/>
      <c r="F292" s="204"/>
      <c r="G292" s="204"/>
      <c r="H292" s="204"/>
      <c r="I292" s="204"/>
      <c r="J292" s="204"/>
      <c r="K292" s="11">
        <v>39</v>
      </c>
      <c r="L292" s="89">
        <v>39</v>
      </c>
      <c r="M292" s="89">
        <v>14.882999999999999</v>
      </c>
      <c r="N292" s="207"/>
      <c r="O292" s="120"/>
    </row>
    <row r="293" spans="1:15" ht="12.75" customHeight="1" x14ac:dyDescent="0.2">
      <c r="A293" s="228"/>
      <c r="B293" s="225"/>
      <c r="C293" s="222"/>
      <c r="D293" s="225"/>
      <c r="E293" s="204"/>
      <c r="F293" s="204"/>
      <c r="G293" s="204"/>
      <c r="H293" s="204"/>
      <c r="I293" s="204"/>
      <c r="J293" s="204"/>
      <c r="K293" s="11">
        <v>5500</v>
      </c>
      <c r="L293" s="89">
        <v>5500</v>
      </c>
      <c r="M293" s="89">
        <v>0</v>
      </c>
      <c r="N293" s="207"/>
      <c r="O293" s="159"/>
    </row>
    <row r="294" spans="1:15" ht="12.75" customHeight="1" x14ac:dyDescent="0.2">
      <c r="A294" s="229"/>
      <c r="B294" s="226"/>
      <c r="C294" s="223"/>
      <c r="D294" s="226"/>
      <c r="E294" s="205"/>
      <c r="F294" s="205"/>
      <c r="G294" s="205"/>
      <c r="H294" s="205"/>
      <c r="I294" s="205"/>
      <c r="J294" s="205"/>
      <c r="K294" s="11">
        <v>360.4</v>
      </c>
      <c r="L294" s="89">
        <v>0</v>
      </c>
      <c r="M294" s="89">
        <v>0</v>
      </c>
      <c r="N294" s="217"/>
      <c r="O294" s="159"/>
    </row>
    <row r="295" spans="1:15" ht="119.25" customHeight="1" x14ac:dyDescent="0.2">
      <c r="A295" s="93" t="s">
        <v>446</v>
      </c>
      <c r="B295" s="94" t="s">
        <v>447</v>
      </c>
      <c r="C295" s="99"/>
      <c r="D295" s="94" t="s">
        <v>278</v>
      </c>
      <c r="E295" s="87">
        <v>43830</v>
      </c>
      <c r="F295" s="88" t="s">
        <v>319</v>
      </c>
      <c r="G295" s="88" t="s">
        <v>55</v>
      </c>
      <c r="H295" s="88"/>
      <c r="I295" s="88"/>
      <c r="J295" s="88"/>
      <c r="K295" s="89">
        <v>0</v>
      </c>
      <c r="L295" s="89">
        <v>0</v>
      </c>
      <c r="M295" s="89">
        <v>0</v>
      </c>
      <c r="N295" s="89">
        <v>0</v>
      </c>
      <c r="O295" s="159"/>
    </row>
    <row r="296" spans="1:15" ht="76.5" customHeight="1" x14ac:dyDescent="0.2">
      <c r="A296" s="71"/>
      <c r="B296" s="7" t="s">
        <v>143</v>
      </c>
      <c r="C296" s="94"/>
      <c r="D296" s="94" t="s">
        <v>278</v>
      </c>
      <c r="E296" s="87">
        <v>42826</v>
      </c>
      <c r="F296" s="87">
        <v>42794</v>
      </c>
      <c r="G296" s="87" t="s">
        <v>55</v>
      </c>
      <c r="H296" s="87" t="s">
        <v>384</v>
      </c>
      <c r="I296" s="87"/>
      <c r="J296" s="87"/>
      <c r="K296" s="94" t="s">
        <v>1</v>
      </c>
      <c r="L296" s="94" t="s">
        <v>1</v>
      </c>
      <c r="M296" s="94" t="s">
        <v>1</v>
      </c>
      <c r="N296" s="94" t="s">
        <v>1</v>
      </c>
    </row>
    <row r="297" spans="1:15" ht="238.5" customHeight="1" x14ac:dyDescent="0.2">
      <c r="A297" s="91" t="s">
        <v>448</v>
      </c>
      <c r="B297" s="15" t="s">
        <v>449</v>
      </c>
      <c r="C297" s="112"/>
      <c r="D297" s="15" t="s">
        <v>278</v>
      </c>
      <c r="E297" s="41">
        <v>42917</v>
      </c>
      <c r="F297" s="41">
        <v>42916</v>
      </c>
      <c r="G297" s="41" t="s">
        <v>55</v>
      </c>
      <c r="H297" s="41" t="s">
        <v>450</v>
      </c>
      <c r="I297" s="87"/>
      <c r="J297" s="87"/>
      <c r="K297" s="89">
        <v>0</v>
      </c>
      <c r="L297" s="89">
        <v>0</v>
      </c>
      <c r="M297" s="89">
        <v>0</v>
      </c>
      <c r="N297" s="89">
        <v>0</v>
      </c>
    </row>
    <row r="298" spans="1:15" ht="173.25" customHeight="1" x14ac:dyDescent="0.2">
      <c r="A298" s="71"/>
      <c r="B298" s="122" t="s">
        <v>451</v>
      </c>
      <c r="C298" s="112">
        <v>1</v>
      </c>
      <c r="D298" s="15" t="s">
        <v>278</v>
      </c>
      <c r="E298" s="41">
        <v>42917</v>
      </c>
      <c r="F298" s="41">
        <v>42916</v>
      </c>
      <c r="G298" s="41" t="s">
        <v>55</v>
      </c>
      <c r="H298" s="41" t="s">
        <v>452</v>
      </c>
      <c r="I298" s="87"/>
      <c r="J298" s="87"/>
      <c r="K298" s="94" t="s">
        <v>1</v>
      </c>
      <c r="L298" s="94" t="s">
        <v>1</v>
      </c>
      <c r="M298" s="94" t="s">
        <v>1</v>
      </c>
      <c r="N298" s="94" t="s">
        <v>1</v>
      </c>
    </row>
    <row r="299" spans="1:15" ht="173.25" customHeight="1" x14ac:dyDescent="0.2">
      <c r="A299" s="91" t="s">
        <v>425</v>
      </c>
      <c r="B299" s="96" t="s">
        <v>426</v>
      </c>
      <c r="C299" s="100"/>
      <c r="D299" s="94" t="s">
        <v>2</v>
      </c>
      <c r="E299" s="87">
        <v>44196</v>
      </c>
      <c r="F299" s="87" t="s">
        <v>319</v>
      </c>
      <c r="G299" s="167" t="s">
        <v>55</v>
      </c>
      <c r="H299" s="87"/>
      <c r="I299" s="87"/>
      <c r="J299" s="87"/>
      <c r="K299" s="89">
        <v>0</v>
      </c>
      <c r="L299" s="89">
        <v>0</v>
      </c>
      <c r="M299" s="89">
        <v>0</v>
      </c>
      <c r="N299" s="89">
        <v>0</v>
      </c>
    </row>
    <row r="300" spans="1:15" ht="226.5" customHeight="1" x14ac:dyDescent="0.2">
      <c r="A300" s="23" t="s">
        <v>422</v>
      </c>
      <c r="B300" s="15" t="s">
        <v>423</v>
      </c>
      <c r="C300" s="112"/>
      <c r="D300" s="15" t="s">
        <v>60</v>
      </c>
      <c r="E300" s="41">
        <v>43100</v>
      </c>
      <c r="F300" s="41">
        <v>42900</v>
      </c>
      <c r="G300" s="78" t="s">
        <v>55</v>
      </c>
      <c r="H300" s="41" t="s">
        <v>454</v>
      </c>
      <c r="I300" s="41"/>
      <c r="J300" s="41"/>
      <c r="K300" s="82">
        <v>0</v>
      </c>
      <c r="L300" s="82">
        <v>0</v>
      </c>
      <c r="M300" s="82">
        <v>0</v>
      </c>
      <c r="N300" s="82">
        <v>0</v>
      </c>
    </row>
    <row r="301" spans="1:15" ht="238.5" customHeight="1" x14ac:dyDescent="0.2">
      <c r="A301" s="160"/>
      <c r="B301" s="122" t="s">
        <v>424</v>
      </c>
      <c r="C301" s="112">
        <v>1</v>
      </c>
      <c r="D301" s="15" t="s">
        <v>60</v>
      </c>
      <c r="E301" s="41">
        <v>42916</v>
      </c>
      <c r="F301" s="41">
        <v>42900</v>
      </c>
      <c r="G301" s="78" t="s">
        <v>55</v>
      </c>
      <c r="H301" s="41" t="s">
        <v>453</v>
      </c>
      <c r="I301" s="41"/>
      <c r="J301" s="41"/>
      <c r="K301" s="15" t="s">
        <v>1</v>
      </c>
      <c r="L301" s="15" t="s">
        <v>1</v>
      </c>
      <c r="M301" s="15" t="s">
        <v>1</v>
      </c>
      <c r="N301" s="15" t="s">
        <v>1</v>
      </c>
    </row>
    <row r="302" spans="1:15" ht="238.5" customHeight="1" x14ac:dyDescent="0.2">
      <c r="A302" s="23" t="s">
        <v>427</v>
      </c>
      <c r="B302" s="15" t="s">
        <v>428</v>
      </c>
      <c r="C302" s="112"/>
      <c r="D302" s="15" t="s">
        <v>60</v>
      </c>
      <c r="E302" s="41">
        <v>42916</v>
      </c>
      <c r="F302" s="41">
        <v>42900</v>
      </c>
      <c r="G302" s="78" t="s">
        <v>55</v>
      </c>
      <c r="H302" s="41" t="s">
        <v>453</v>
      </c>
      <c r="I302" s="41"/>
      <c r="J302" s="41"/>
      <c r="K302" s="82">
        <v>0</v>
      </c>
      <c r="L302" s="82">
        <v>0</v>
      </c>
      <c r="M302" s="82">
        <v>0</v>
      </c>
      <c r="N302" s="82">
        <v>0</v>
      </c>
    </row>
    <row r="303" spans="1:15" ht="238.5" customHeight="1" x14ac:dyDescent="0.2">
      <c r="A303" s="160"/>
      <c r="B303" s="122" t="s">
        <v>429</v>
      </c>
      <c r="C303" s="112">
        <v>1</v>
      </c>
      <c r="D303" s="15" t="s">
        <v>60</v>
      </c>
      <c r="E303" s="41">
        <v>42916</v>
      </c>
      <c r="F303" s="41">
        <v>42900</v>
      </c>
      <c r="G303" s="78" t="s">
        <v>55</v>
      </c>
      <c r="H303" s="41" t="s">
        <v>453</v>
      </c>
      <c r="I303" s="41"/>
      <c r="J303" s="41"/>
      <c r="K303" s="15" t="s">
        <v>1</v>
      </c>
      <c r="L303" s="15" t="s">
        <v>1</v>
      </c>
      <c r="M303" s="15" t="s">
        <v>1</v>
      </c>
      <c r="N303" s="15" t="s">
        <v>1</v>
      </c>
    </row>
    <row r="304" spans="1:15" ht="238.5" customHeight="1" x14ac:dyDescent="0.2">
      <c r="A304" s="23" t="s">
        <v>430</v>
      </c>
      <c r="B304" s="15" t="s">
        <v>431</v>
      </c>
      <c r="C304" s="112"/>
      <c r="D304" s="15" t="s">
        <v>60</v>
      </c>
      <c r="E304" s="41">
        <v>42916</v>
      </c>
      <c r="F304" s="41">
        <v>42900</v>
      </c>
      <c r="G304" s="78" t="s">
        <v>55</v>
      </c>
      <c r="H304" s="41" t="s">
        <v>453</v>
      </c>
      <c r="I304" s="41"/>
      <c r="J304" s="41"/>
      <c r="K304" s="82">
        <v>0</v>
      </c>
      <c r="L304" s="82">
        <v>0</v>
      </c>
      <c r="M304" s="82">
        <v>0</v>
      </c>
      <c r="N304" s="82">
        <v>0</v>
      </c>
    </row>
    <row r="305" spans="1:15" ht="238.5" customHeight="1" x14ac:dyDescent="0.2">
      <c r="A305" s="160"/>
      <c r="B305" s="122" t="s">
        <v>432</v>
      </c>
      <c r="C305" s="112">
        <v>1</v>
      </c>
      <c r="D305" s="15" t="s">
        <v>60</v>
      </c>
      <c r="E305" s="41">
        <v>42916</v>
      </c>
      <c r="F305" s="41">
        <v>42900</v>
      </c>
      <c r="G305" s="78" t="s">
        <v>55</v>
      </c>
      <c r="H305" s="41" t="s">
        <v>453</v>
      </c>
      <c r="I305" s="41"/>
      <c r="J305" s="41"/>
      <c r="K305" s="15" t="s">
        <v>1</v>
      </c>
      <c r="L305" s="15" t="s">
        <v>1</v>
      </c>
      <c r="M305" s="15" t="s">
        <v>1</v>
      </c>
      <c r="N305" s="15" t="s">
        <v>1</v>
      </c>
    </row>
    <row r="306" spans="1:15" ht="102" customHeight="1" x14ac:dyDescent="0.2">
      <c r="A306" s="91" t="s">
        <v>144</v>
      </c>
      <c r="B306" s="94" t="s">
        <v>272</v>
      </c>
      <c r="C306" s="100"/>
      <c r="D306" s="94" t="s">
        <v>145</v>
      </c>
      <c r="E306" s="87">
        <v>44196</v>
      </c>
      <c r="F306" s="87" t="s">
        <v>319</v>
      </c>
      <c r="G306" s="87" t="s">
        <v>55</v>
      </c>
      <c r="H306" s="87"/>
      <c r="I306" s="87"/>
      <c r="J306" s="87"/>
      <c r="K306" s="89">
        <v>0</v>
      </c>
      <c r="L306" s="89">
        <v>0</v>
      </c>
      <c r="M306" s="89">
        <v>0</v>
      </c>
      <c r="N306" s="89">
        <v>0</v>
      </c>
    </row>
    <row r="307" spans="1:15" ht="255.75" customHeight="1" x14ac:dyDescent="0.2">
      <c r="A307" s="91" t="s">
        <v>47</v>
      </c>
      <c r="B307" s="94" t="s">
        <v>146</v>
      </c>
      <c r="C307" s="100"/>
      <c r="D307" s="94" t="s">
        <v>278</v>
      </c>
      <c r="E307" s="87">
        <v>42825</v>
      </c>
      <c r="F307" s="87">
        <v>42817</v>
      </c>
      <c r="G307" s="87" t="s">
        <v>55</v>
      </c>
      <c r="H307" s="87" t="s">
        <v>385</v>
      </c>
      <c r="I307" s="87"/>
      <c r="J307" s="87"/>
      <c r="K307" s="89">
        <v>0</v>
      </c>
      <c r="L307" s="89">
        <v>0</v>
      </c>
      <c r="M307" s="89">
        <v>0</v>
      </c>
      <c r="N307" s="89">
        <v>0</v>
      </c>
    </row>
    <row r="308" spans="1:15" ht="129" customHeight="1" x14ac:dyDescent="0.2">
      <c r="A308" s="91"/>
      <c r="B308" s="7" t="s">
        <v>207</v>
      </c>
      <c r="C308" s="100">
        <v>1</v>
      </c>
      <c r="D308" s="94" t="s">
        <v>278</v>
      </c>
      <c r="E308" s="87">
        <v>42825</v>
      </c>
      <c r="F308" s="87">
        <v>42817</v>
      </c>
      <c r="G308" s="87" t="s">
        <v>55</v>
      </c>
      <c r="H308" s="87" t="s">
        <v>385</v>
      </c>
      <c r="I308" s="87"/>
      <c r="J308" s="87"/>
      <c r="K308" s="89" t="s">
        <v>1</v>
      </c>
      <c r="L308" s="89" t="s">
        <v>1</v>
      </c>
      <c r="M308" s="89" t="s">
        <v>1</v>
      </c>
      <c r="N308" s="89" t="s">
        <v>1</v>
      </c>
    </row>
    <row r="309" spans="1:15" ht="93.75" customHeight="1" x14ac:dyDescent="0.2">
      <c r="A309" s="90" t="s">
        <v>67</v>
      </c>
      <c r="B309" s="96" t="s">
        <v>68</v>
      </c>
      <c r="C309" s="95"/>
      <c r="D309" s="96" t="s">
        <v>2</v>
      </c>
      <c r="E309" s="77">
        <v>44196</v>
      </c>
      <c r="F309" s="77" t="s">
        <v>319</v>
      </c>
      <c r="G309" s="77" t="s">
        <v>55</v>
      </c>
      <c r="H309" s="77"/>
      <c r="I309" s="77"/>
      <c r="J309" s="77"/>
      <c r="K309" s="89">
        <v>150000000</v>
      </c>
      <c r="L309" s="89">
        <v>150000000</v>
      </c>
      <c r="M309" s="89">
        <v>107565245.2</v>
      </c>
      <c r="N309" s="89">
        <v>0</v>
      </c>
      <c r="O309" s="2"/>
    </row>
    <row r="310" spans="1:15" ht="128.25" customHeight="1" x14ac:dyDescent="0.2">
      <c r="A310" s="91" t="s">
        <v>69</v>
      </c>
      <c r="B310" s="94" t="s">
        <v>273</v>
      </c>
      <c r="C310" s="100"/>
      <c r="D310" s="94" t="s">
        <v>2</v>
      </c>
      <c r="E310" s="87">
        <v>44196</v>
      </c>
      <c r="F310" s="87" t="s">
        <v>319</v>
      </c>
      <c r="G310" s="87" t="s">
        <v>55</v>
      </c>
      <c r="H310" s="87"/>
      <c r="I310" s="87"/>
      <c r="J310" s="87"/>
      <c r="K310" s="89">
        <v>0</v>
      </c>
      <c r="L310" s="89">
        <v>0</v>
      </c>
      <c r="M310" s="89">
        <v>0</v>
      </c>
      <c r="N310" s="89">
        <v>0</v>
      </c>
      <c r="O310" s="2"/>
    </row>
    <row r="311" spans="1:15" s="74" customFormat="1" ht="122.25" customHeight="1" x14ac:dyDescent="0.2">
      <c r="A311" s="91" t="s">
        <v>158</v>
      </c>
      <c r="B311" s="94" t="s">
        <v>164</v>
      </c>
      <c r="C311" s="100"/>
      <c r="D311" s="94" t="s">
        <v>277</v>
      </c>
      <c r="E311" s="87">
        <v>43070</v>
      </c>
      <c r="F311" s="87">
        <v>42837</v>
      </c>
      <c r="G311" s="87" t="s">
        <v>55</v>
      </c>
      <c r="H311" s="15" t="s">
        <v>348</v>
      </c>
      <c r="I311" s="72"/>
      <c r="J311" s="87"/>
      <c r="K311" s="89">
        <v>0</v>
      </c>
      <c r="L311" s="89">
        <v>0</v>
      </c>
      <c r="M311" s="89">
        <v>0</v>
      </c>
      <c r="N311" s="89">
        <v>0</v>
      </c>
      <c r="O311" s="73"/>
    </row>
    <row r="312" spans="1:15" s="74" customFormat="1" ht="127.5" customHeight="1" x14ac:dyDescent="0.2">
      <c r="A312" s="91"/>
      <c r="B312" s="7" t="s">
        <v>217</v>
      </c>
      <c r="C312" s="100">
        <v>1</v>
      </c>
      <c r="D312" s="94" t="s">
        <v>277</v>
      </c>
      <c r="E312" s="87">
        <v>42826</v>
      </c>
      <c r="F312" s="87">
        <v>42837</v>
      </c>
      <c r="G312" s="87" t="s">
        <v>55</v>
      </c>
      <c r="H312" s="15" t="s">
        <v>348</v>
      </c>
      <c r="I312" s="75" t="s">
        <v>349</v>
      </c>
      <c r="J312" s="87"/>
      <c r="K312" s="89" t="s">
        <v>1</v>
      </c>
      <c r="L312" s="89" t="s">
        <v>1</v>
      </c>
      <c r="M312" s="89" t="s">
        <v>1</v>
      </c>
      <c r="N312" s="89" t="s">
        <v>1</v>
      </c>
      <c r="O312" s="73"/>
    </row>
    <row r="313" spans="1:15" ht="201.75" customHeight="1" x14ac:dyDescent="0.2">
      <c r="A313" s="91" t="s">
        <v>70</v>
      </c>
      <c r="B313" s="94" t="s">
        <v>274</v>
      </c>
      <c r="C313" s="100"/>
      <c r="D313" s="94" t="s">
        <v>2</v>
      </c>
      <c r="E313" s="34">
        <v>44196</v>
      </c>
      <c r="F313" s="87" t="s">
        <v>319</v>
      </c>
      <c r="G313" s="87" t="s">
        <v>55</v>
      </c>
      <c r="H313" s="34"/>
      <c r="I313" s="34"/>
      <c r="J313" s="34"/>
      <c r="K313" s="89">
        <v>150000000</v>
      </c>
      <c r="L313" s="89">
        <v>150000000</v>
      </c>
      <c r="M313" s="89">
        <v>107565245.2</v>
      </c>
      <c r="N313" s="89">
        <v>0</v>
      </c>
    </row>
    <row r="314" spans="1:15" ht="207" customHeight="1" x14ac:dyDescent="0.2">
      <c r="A314" s="91" t="s">
        <v>233</v>
      </c>
      <c r="B314" s="94" t="s">
        <v>232</v>
      </c>
      <c r="C314" s="100"/>
      <c r="D314" s="94" t="s">
        <v>277</v>
      </c>
      <c r="E314" s="87">
        <v>43830</v>
      </c>
      <c r="F314" s="87">
        <v>42824</v>
      </c>
      <c r="G314" s="87" t="s">
        <v>55</v>
      </c>
      <c r="H314" s="75" t="s">
        <v>350</v>
      </c>
      <c r="I314" s="87"/>
      <c r="J314" s="87"/>
      <c r="K314" s="82">
        <v>150000000</v>
      </c>
      <c r="L314" s="89">
        <v>150000000</v>
      </c>
      <c r="M314" s="89">
        <v>107565245.2</v>
      </c>
      <c r="N314" s="89">
        <v>0</v>
      </c>
      <c r="O314" s="6"/>
    </row>
    <row r="315" spans="1:15" ht="307.5" customHeight="1" x14ac:dyDescent="0.2">
      <c r="A315" s="76"/>
      <c r="B315" s="7" t="s">
        <v>206</v>
      </c>
      <c r="C315" s="94">
        <v>1</v>
      </c>
      <c r="D315" s="94" t="s">
        <v>277</v>
      </c>
      <c r="E315" s="87">
        <v>42825</v>
      </c>
      <c r="F315" s="87">
        <v>42794</v>
      </c>
      <c r="G315" s="87" t="s">
        <v>55</v>
      </c>
      <c r="H315" s="87" t="s">
        <v>352</v>
      </c>
      <c r="I315" s="87"/>
      <c r="J315" s="87"/>
      <c r="K315" s="94" t="s">
        <v>1</v>
      </c>
      <c r="L315" s="94" t="s">
        <v>1</v>
      </c>
      <c r="M315" s="94" t="s">
        <v>1</v>
      </c>
      <c r="N315" s="94" t="s">
        <v>1</v>
      </c>
      <c r="O315" s="6"/>
    </row>
    <row r="316" spans="1:15" x14ac:dyDescent="0.2">
      <c r="A316" s="256" t="s">
        <v>238</v>
      </c>
      <c r="B316" s="256"/>
      <c r="C316" s="256"/>
      <c r="D316" s="256"/>
      <c r="E316" s="256"/>
      <c r="F316" s="256"/>
      <c r="G316" s="256"/>
      <c r="H316" s="256"/>
      <c r="I316" s="256"/>
      <c r="J316" s="256"/>
      <c r="K316" s="256"/>
      <c r="L316" s="256"/>
      <c r="M316" s="256"/>
      <c r="N316" s="256"/>
      <c r="O316" s="6"/>
    </row>
    <row r="317" spans="1:15" x14ac:dyDescent="0.2">
      <c r="A317" s="8" t="s">
        <v>176</v>
      </c>
      <c r="B317" s="8"/>
      <c r="C317" s="8"/>
      <c r="D317" s="8"/>
      <c r="E317" s="8"/>
      <c r="F317" s="8"/>
      <c r="G317" s="8"/>
      <c r="H317" s="8"/>
      <c r="I317" s="8"/>
      <c r="J317" s="8"/>
      <c r="K317" s="8"/>
      <c r="L317" s="8"/>
      <c r="M317" s="8"/>
      <c r="N317" s="8"/>
      <c r="O317" s="6"/>
    </row>
    <row r="318" spans="1:15" x14ac:dyDescent="0.2">
      <c r="A318" s="8" t="s">
        <v>177</v>
      </c>
      <c r="B318" s="8"/>
      <c r="C318" s="8"/>
      <c r="D318" s="8"/>
      <c r="E318" s="8"/>
      <c r="F318" s="8"/>
      <c r="G318" s="8"/>
      <c r="H318" s="8"/>
      <c r="I318" s="8"/>
      <c r="J318" s="8"/>
      <c r="K318" s="8"/>
      <c r="L318" s="8"/>
      <c r="M318" s="8"/>
      <c r="N318" s="8"/>
      <c r="O318" s="6"/>
    </row>
    <row r="319" spans="1:15" ht="76.5" customHeight="1" x14ac:dyDescent="0.2">
      <c r="A319" s="257" t="s">
        <v>178</v>
      </c>
      <c r="B319" s="257"/>
      <c r="C319" s="257"/>
      <c r="D319" s="257"/>
      <c r="E319" s="257"/>
      <c r="F319" s="257"/>
      <c r="G319" s="257"/>
      <c r="H319" s="257"/>
      <c r="I319" s="257"/>
      <c r="J319" s="257"/>
      <c r="K319" s="257"/>
      <c r="L319" s="257"/>
      <c r="M319" s="257"/>
      <c r="N319" s="257"/>
      <c r="O319" s="6"/>
    </row>
    <row r="320" spans="1:15" ht="69" customHeight="1" x14ac:dyDescent="0.2">
      <c r="A320" s="258" t="s">
        <v>179</v>
      </c>
      <c r="B320" s="258"/>
      <c r="C320" s="258"/>
      <c r="D320" s="258"/>
      <c r="E320" s="258"/>
      <c r="F320" s="258"/>
      <c r="G320" s="258"/>
      <c r="H320" s="258"/>
      <c r="I320" s="258"/>
      <c r="J320" s="258"/>
      <c r="K320" s="258"/>
      <c r="L320" s="258"/>
      <c r="M320" s="258"/>
      <c r="N320" s="258"/>
      <c r="O320" s="6"/>
    </row>
    <row r="321" spans="1:15" x14ac:dyDescent="0.2">
      <c r="A321" s="8" t="s">
        <v>180</v>
      </c>
      <c r="B321" s="8"/>
      <c r="C321" s="8"/>
      <c r="D321" s="8"/>
      <c r="E321" s="8"/>
      <c r="F321" s="8"/>
      <c r="G321" s="8"/>
      <c r="H321" s="8"/>
      <c r="I321" s="8"/>
      <c r="J321" s="8"/>
      <c r="K321" s="8"/>
      <c r="L321" s="8"/>
      <c r="M321" s="8"/>
      <c r="N321" s="8"/>
      <c r="O321" s="6"/>
    </row>
    <row r="322" spans="1:15" x14ac:dyDescent="0.2">
      <c r="A322" s="8" t="s">
        <v>249</v>
      </c>
      <c r="B322" s="8"/>
      <c r="C322" s="8"/>
      <c r="D322" s="8"/>
      <c r="E322" s="8"/>
      <c r="F322" s="8"/>
      <c r="G322" s="8"/>
      <c r="H322" s="8"/>
      <c r="I322" s="8"/>
      <c r="J322" s="8"/>
      <c r="K322" s="8"/>
      <c r="L322" s="8"/>
      <c r="M322" s="8"/>
      <c r="N322" s="8"/>
      <c r="O322" s="6"/>
    </row>
    <row r="323" spans="1:15" x14ac:dyDescent="0.2">
      <c r="A323" s="8" t="s">
        <v>248</v>
      </c>
      <c r="B323" s="8"/>
      <c r="C323" s="8"/>
      <c r="D323" s="8"/>
      <c r="E323" s="8"/>
      <c r="F323" s="8"/>
      <c r="G323" s="8"/>
      <c r="H323" s="8"/>
      <c r="I323" s="8"/>
      <c r="J323" s="8"/>
      <c r="K323" s="8"/>
      <c r="L323" s="8"/>
      <c r="M323" s="8"/>
      <c r="N323" s="8"/>
      <c r="O323" s="6"/>
    </row>
    <row r="324" spans="1:15" x14ac:dyDescent="0.2">
      <c r="A324" s="8" t="s">
        <v>181</v>
      </c>
      <c r="B324" s="8"/>
      <c r="C324" s="8"/>
      <c r="D324" s="8"/>
      <c r="E324" s="8"/>
      <c r="F324" s="8"/>
      <c r="G324" s="8"/>
      <c r="H324" s="8"/>
      <c r="I324" s="8"/>
      <c r="J324" s="8"/>
      <c r="K324" s="8"/>
      <c r="L324" s="8"/>
      <c r="M324" s="8"/>
      <c r="N324" s="8"/>
      <c r="O324" s="6"/>
    </row>
    <row r="325" spans="1:15" x14ac:dyDescent="0.2">
      <c r="A325" s="8" t="s">
        <v>182</v>
      </c>
      <c r="B325" s="8"/>
      <c r="C325" s="8"/>
      <c r="D325" s="8"/>
      <c r="E325" s="8"/>
      <c r="F325" s="8"/>
      <c r="G325" s="8"/>
      <c r="H325" s="8"/>
      <c r="I325" s="8"/>
      <c r="J325" s="8"/>
      <c r="K325" s="8"/>
      <c r="L325" s="8"/>
      <c r="M325" s="8"/>
      <c r="N325" s="8"/>
      <c r="O325" s="6"/>
    </row>
    <row r="326" spans="1:15" ht="18" customHeight="1" x14ac:dyDescent="0.2">
      <c r="A326" s="259" t="s">
        <v>298</v>
      </c>
      <c r="B326" s="259"/>
      <c r="C326" s="259"/>
      <c r="D326" s="259"/>
      <c r="E326" s="259"/>
      <c r="F326" s="259"/>
      <c r="G326" s="259"/>
      <c r="H326" s="259"/>
      <c r="I326" s="259"/>
      <c r="J326" s="259"/>
      <c r="K326" s="259"/>
      <c r="L326" s="259"/>
      <c r="M326" s="259"/>
      <c r="N326" s="259"/>
      <c r="O326" s="6"/>
    </row>
    <row r="327" spans="1:15" ht="20.25" customHeight="1" x14ac:dyDescent="0.2">
      <c r="A327" s="259" t="s">
        <v>299</v>
      </c>
      <c r="B327" s="259"/>
      <c r="C327" s="259"/>
      <c r="D327" s="259"/>
      <c r="E327" s="259"/>
      <c r="F327" s="259"/>
      <c r="G327" s="259"/>
      <c r="H327" s="259"/>
      <c r="I327" s="259"/>
      <c r="J327" s="259"/>
      <c r="K327" s="259"/>
      <c r="L327" s="259"/>
      <c r="M327" s="259"/>
      <c r="N327" s="259"/>
      <c r="O327" s="6"/>
    </row>
    <row r="328" spans="1:15" ht="16.5" customHeight="1" x14ac:dyDescent="0.2">
      <c r="A328" s="260" t="s">
        <v>301</v>
      </c>
      <c r="B328" s="260"/>
      <c r="C328" s="260"/>
      <c r="D328" s="260"/>
      <c r="E328" s="260"/>
      <c r="F328" s="260"/>
      <c r="G328" s="260"/>
      <c r="H328" s="260"/>
      <c r="I328" s="260"/>
      <c r="J328" s="260"/>
      <c r="K328" s="260"/>
      <c r="L328" s="260"/>
      <c r="M328" s="260"/>
      <c r="N328" s="260"/>
      <c r="O328" s="6"/>
    </row>
    <row r="329" spans="1:15" ht="15.75" x14ac:dyDescent="0.2">
      <c r="A329" s="9" t="s">
        <v>304</v>
      </c>
      <c r="B329" s="9"/>
      <c r="C329" s="9"/>
      <c r="D329" s="9"/>
      <c r="E329" s="9"/>
      <c r="F329" s="9"/>
      <c r="G329" s="9"/>
      <c r="H329" s="9"/>
      <c r="I329" s="9"/>
      <c r="J329" s="9"/>
      <c r="K329" s="9"/>
      <c r="L329" s="9"/>
      <c r="M329" s="9"/>
      <c r="N329" s="9"/>
      <c r="O329" s="6"/>
    </row>
    <row r="330" spans="1:15" ht="15.75" x14ac:dyDescent="0.2">
      <c r="A330" s="9" t="s">
        <v>305</v>
      </c>
      <c r="B330" s="9"/>
      <c r="C330" s="9"/>
      <c r="D330" s="9"/>
      <c r="E330" s="9"/>
      <c r="F330" s="9"/>
      <c r="G330" s="9"/>
      <c r="H330" s="9"/>
      <c r="I330" s="9"/>
      <c r="J330" s="9"/>
      <c r="K330" s="9"/>
      <c r="L330" s="9"/>
      <c r="M330" s="9"/>
      <c r="N330" s="9"/>
      <c r="O330" s="6"/>
    </row>
    <row r="331" spans="1:15" ht="39.75" customHeight="1" x14ac:dyDescent="0.2">
      <c r="A331" s="9" t="s">
        <v>326</v>
      </c>
      <c r="B331" s="33"/>
      <c r="C331" s="33"/>
      <c r="D331" s="33"/>
      <c r="E331" s="33"/>
      <c r="F331" s="33"/>
      <c r="G331" s="33"/>
      <c r="H331" s="33"/>
      <c r="I331" s="33"/>
      <c r="J331" s="33"/>
      <c r="K331" s="33"/>
      <c r="L331" s="33"/>
      <c r="M331" s="33"/>
      <c r="N331" s="33"/>
      <c r="O331" s="6"/>
    </row>
    <row r="332" spans="1:15" ht="22.5" customHeight="1" x14ac:dyDescent="0.2">
      <c r="A332" s="33"/>
      <c r="B332" s="33"/>
      <c r="C332" s="33"/>
      <c r="D332" s="33"/>
      <c r="E332" s="33"/>
      <c r="F332" s="33"/>
      <c r="G332" s="33"/>
      <c r="H332" s="33"/>
      <c r="I332" s="33"/>
      <c r="J332" s="33"/>
      <c r="K332" s="33"/>
      <c r="L332" s="33"/>
      <c r="M332" s="33"/>
      <c r="N332" s="33"/>
      <c r="O332" s="6"/>
    </row>
    <row r="333" spans="1:15" ht="33.75" customHeight="1" x14ac:dyDescent="0.2">
      <c r="A333" s="254" t="s">
        <v>247</v>
      </c>
      <c r="B333" s="255"/>
      <c r="C333" s="255"/>
      <c r="D333" s="255"/>
      <c r="E333" s="255"/>
      <c r="F333" s="255"/>
      <c r="G333" s="255"/>
      <c r="H333" s="255"/>
      <c r="I333" s="255"/>
      <c r="J333" s="255"/>
      <c r="K333" s="255"/>
      <c r="L333" s="255"/>
      <c r="M333" s="255"/>
      <c r="N333" s="255"/>
      <c r="O333" s="6"/>
    </row>
  </sheetData>
  <autoFilter ref="A2:S331">
    <filterColumn colId="10" showButton="0"/>
    <filterColumn colId="11" showButton="0"/>
  </autoFilter>
  <customSheetViews>
    <customSheetView guid="{CA328A34-E6B0-45C7-A9CD-00E004D12563}" scale="80" showPageBreaks="1" fitToPage="1" showAutoFilter="1" view="pageBreakPreview" topLeftCell="A2">
      <selection activeCell="B98" sqref="B98"/>
      <rowBreaks count="4" manualBreakCount="4">
        <brk id="1016" max="16383" man="1"/>
        <brk id="1023" max="16383" man="1"/>
        <brk id="1142" max="31" man="1"/>
        <brk id="1150" max="16383" man="1"/>
      </rowBreaks>
      <pageMargins left="0.19685039370078741" right="0.23622047244094491" top="0.23622047244094491" bottom="0.35433070866141736" header="0.15748031496062992" footer="0.15748031496062992"/>
      <printOptions horizontalCentered="1"/>
      <pageSetup paperSize="9" scale="27" fitToHeight="0" orientation="landscape" useFirstPageNumber="1" r:id="rId1"/>
      <headerFooter>
        <oddHeader>&amp;C&amp;P</oddHeader>
      </headerFooter>
      <autoFilter ref="A2:S331">
        <filterColumn colId="10" showButton="0"/>
        <filterColumn colId="11" showButton="0"/>
      </autoFilter>
    </customSheetView>
    <customSheetView guid="{5B7E931B-4FFE-4635-8E7F-8F8E90BA15C3}" scale="70" showPageBreaks="1" printArea="1" hiddenRows="1" view="pageBreakPreview" topLeftCell="A18">
      <selection activeCell="D18" sqref="D18"/>
      <rowBreaks count="20" manualBreakCount="20">
        <brk id="11" max="10" man="1"/>
        <brk id="21" max="10" man="1"/>
        <brk id="25" max="10" man="1"/>
        <brk id="30" max="10" man="1"/>
        <brk id="113" max="10" man="1"/>
        <brk id="120" max="10" man="1"/>
        <brk id="193" max="10" man="1"/>
        <brk id="195" max="10" man="1"/>
        <brk id="203" max="10" man="1"/>
        <brk id="240" max="10" man="1"/>
        <brk id="242" max="10" man="1"/>
        <brk id="363" max="10" man="1"/>
        <brk id="425" max="10" man="1"/>
        <brk id="483" max="10" man="1"/>
        <brk id="654" max="10" man="1"/>
        <brk id="657" max="10" man="1"/>
        <brk id="1046" max="10" man="1"/>
        <brk id="1049" max="10" man="1"/>
        <brk id="1232" max="10" man="1"/>
        <brk id="1235" max="10" man="1"/>
      </rowBreaks>
      <pageMargins left="0.23622047244094491" right="0.23622047244094491" top="0.74803149606299213" bottom="0.74803149606299213" header="0.31496062992125984" footer="0.31496062992125984"/>
      <printOptions horizontalCentered="1"/>
      <pageSetup paperSize="9" scale="66" fitToHeight="0" orientation="landscape" r:id="rId2"/>
      <headerFooter alignWithMargins="0">
        <oddFooter>&amp;C&amp;P</oddFooter>
      </headerFooter>
    </customSheetView>
    <customSheetView guid="{86E211E1-2DB1-4D47-856B-AE0190E137F0}" scale="85" fitToPage="1" topLeftCell="A4">
      <pane xSplit="4" ySplit="3" topLeftCell="E812" activePane="bottomRight" state="frozen"/>
      <selection pane="bottomRight" activeCell="B813" sqref="B813"/>
      <rowBreaks count="2" manualBreakCount="2">
        <brk id="118" max="16383" man="1"/>
        <brk id="189" max="16383" man="1"/>
      </rowBreaks>
      <pageMargins left="0.19685039370078741" right="0.19685039370078741" top="0.47244094488188981" bottom="0.39370078740157483" header="0" footer="0.19685039370078741"/>
      <printOptions horizontalCentered="1"/>
      <pageSetup paperSize="9" scale="64" fitToHeight="161" orientation="landscape" r:id="rId3"/>
      <headerFooter>
        <oddFooter>&amp;C&amp;"Times New Roman Cyr,полужирный"&amp;12- &amp;P -</oddFooter>
      </headerFooter>
    </customSheetView>
    <customSheetView guid="{867C1A35-DF0F-4A17-B0D2-8A2EE6EDDCDD}" scale="70" showPageBreaks="1" fitToPage="1" printArea="1" view="pageBreakPreview">
      <pane ySplit="6" topLeftCell="A910" activePane="bottomLeft" state="frozenSplit"/>
      <selection pane="bottomLeft" activeCell="J1" sqref="J1:K1"/>
      <rowBreaks count="12" manualBreakCount="12">
        <brk id="248" max="10" man="1"/>
        <brk id="261" max="10" man="1"/>
        <brk id="463" max="10" man="1"/>
        <brk id="468" max="10" man="1"/>
        <brk id="990" max="10" man="1"/>
        <brk id="1176" max="10" man="1"/>
        <brk id="1181" max="10" man="1"/>
        <brk id="1190" max="10" man="1"/>
        <brk id="1192" max="10" man="1"/>
        <brk id="1195" max="10" man="1"/>
        <brk id="1200" max="10" man="1"/>
        <brk id="1205" max="10" man="1"/>
      </rowBreaks>
      <pageMargins left="0.23622047244094491" right="0.23622047244094491" top="0.74803149606299213" bottom="0.74803149606299213" header="0.31496062992125984" footer="0.31496062992125984"/>
      <printOptions horizontalCentered="1"/>
      <pageSetup paperSize="9" scale="66" fitToHeight="0" orientation="landscape" r:id="rId4"/>
      <headerFooter>
        <oddFooter>&amp;C&amp;"Times New Roman Cyr,полужирный"&amp;12- &amp;P -</oddFooter>
      </headerFooter>
    </customSheetView>
    <customSheetView guid="{6EAF31B3-F9A9-4684-B914-D9A2CA6A9CB0}" scale="70" showPageBreaks="1" fitToPage="1" printArea="1" hiddenRows="1" view="pageBreakPreview">
      <pane ySplit="6" topLeftCell="A539" activePane="bottomLeft" state="frozenSplit"/>
      <selection pane="bottomLeft" activeCell="D543" sqref="D543"/>
      <rowBreaks count="25" manualBreakCount="25">
        <brk id="11" max="10" man="1"/>
        <brk id="25" max="10" man="1"/>
        <brk id="30" max="10" man="1"/>
        <brk id="114" max="10" man="1"/>
        <brk id="121" max="10" man="1"/>
        <brk id="195" max="10" man="1"/>
        <brk id="198" max="10" man="1"/>
        <brk id="200" max="10" man="1"/>
        <brk id="202" max="10" man="1"/>
        <brk id="242" max="10" man="1"/>
        <brk id="244" max="10" man="1"/>
        <brk id="247" max="10" man="1"/>
        <brk id="249" max="10" man="1"/>
        <brk id="365" max="10" man="1"/>
        <brk id="427" max="10" man="1"/>
        <brk id="484" max="10" man="1"/>
        <brk id="655" max="10" man="1"/>
        <brk id="658" max="10" man="1"/>
        <brk id="1032" max="10" man="1"/>
        <brk id="1035" max="10" man="1"/>
        <brk id="1220" max="10" man="1"/>
        <brk id="1223" max="10" man="1"/>
        <brk id="1227" max="10" man="1"/>
        <brk id="1232" max="10" man="1"/>
        <brk id="1235" max="10" man="1"/>
      </rowBreaks>
      <pageMargins left="0.23622047244094491" right="0.23622047244094491" top="0.74803149606299213" bottom="0.74803149606299213" header="0.31496062992125984" footer="0.31496062992125984"/>
      <printOptions horizontalCentered="1"/>
      <pageSetup paperSize="9" scale="66" fitToHeight="0" orientation="landscape" r:id="rId5"/>
      <headerFooter>
        <oddFooter>&amp;C&amp;"Times New Roman Cyr,полужирный"&amp;12- &amp;P -</oddFooter>
      </headerFooter>
    </customSheetView>
    <customSheetView guid="{6F5585DF-DCBD-419F-A3AF-3DF74F5648DC}" scale="40" showPageBreaks="1" fitToPage="1" printArea="1" view="pageBreakPreview">
      <pane ySplit="5" topLeftCell="A318" activePane="bottomLeft" state="frozenSplit"/>
      <selection pane="bottomLeft" activeCell="P321" sqref="P321"/>
      <rowBreaks count="23" manualBreakCount="23">
        <brk id="10" max="10" man="1"/>
        <brk id="16" max="10" man="1"/>
        <brk id="22" max="10" man="1"/>
        <brk id="37" max="10" man="1"/>
        <brk id="40" max="10" man="1"/>
        <brk id="43" max="10" man="1"/>
        <brk id="46" max="10" man="1"/>
        <brk id="50" max="10" man="1"/>
        <brk id="53" max="10" man="1"/>
        <brk id="56" max="10" man="1"/>
        <brk id="59" max="10" man="1"/>
        <brk id="61" max="10" man="1"/>
        <brk id="66" max="10" man="1"/>
        <brk id="244" max="10" man="1"/>
        <brk id="259" max="10" man="1"/>
        <brk id="483" max="10" man="1"/>
        <brk id="1033" max="10" man="1"/>
        <brk id="1219" max="10" man="1"/>
        <brk id="1224" max="10" man="1"/>
        <brk id="1233" max="10" man="1"/>
        <brk id="1235" max="10" man="1"/>
        <brk id="1238" max="10" man="1"/>
        <brk id="1242" max="10" man="1"/>
      </rowBreaks>
      <pageMargins left="0.23622047244094491" right="0.23622047244094491" top="0.74803149606299213" bottom="0.74803149606299213" header="0.31496062992125984" footer="0.31496062992125984"/>
      <printOptions horizontalCentered="1"/>
      <pageSetup paperSize="9" scale="66" fitToHeight="0" orientation="landscape" r:id="rId6"/>
      <headerFooter>
        <oddFooter>&amp;C&amp;"Times New Roman Cyr,полужирный"&amp;12- &amp;P -</oddFooter>
      </headerFooter>
    </customSheetView>
    <customSheetView guid="{E6259786-9103-4D62-9224-F64B314A47A8}" scale="80" showPageBreaks="1" fitToPage="1" filter="1" showAutoFilter="1" view="pageBreakPreview" topLeftCell="A579">
      <selection activeCell="B856" sqref="B856:B860"/>
      <rowBreaks count="4" manualBreakCount="4">
        <brk id="967" max="16383" man="1"/>
        <brk id="978" max="16383" man="1"/>
        <brk id="1101" max="31" man="1"/>
        <brk id="1109" max="16383" man="1"/>
      </rowBreaks>
      <pageMargins left="0.19685039370078741" right="0.23622047244094491" top="0.23622047244094491" bottom="0.35433070866141736" header="0.15748031496062992" footer="0.15748031496062992"/>
      <printOptions horizontalCentered="1"/>
      <pageSetup paperSize="9" scale="63" fitToHeight="0" orientation="landscape" useFirstPageNumber="1" r:id="rId7"/>
      <headerFooter>
        <oddHeader>&amp;C&amp;P</oddHeader>
      </headerFooter>
      <autoFilter ref="A3:P1122">
        <filterColumn colId="8" showButton="0">
          <filters>
            <filter val="-18 972 091,1"/>
            <filter val="-2 256 645,8"/>
            <filter val="-20 250,0"/>
            <filter val="-276 750 000,0"/>
            <filter val="-493 699 222,1"/>
            <filter val="-5 000 000,0"/>
            <filter val="-5 500 000,0"/>
            <filter val="-500 000,0"/>
            <filter val="-80 573 357,5"/>
            <filter val="-828 722 399,0"/>
          </filters>
        </filterColumn>
        <filterColumn colId="9" showButton="0"/>
      </autoFilter>
    </customSheetView>
    <customSheetView guid="{E281556E-B087-4F43-A22D-CF44856D18AD}" scale="80" showPageBreaks="1" fitToPage="1" printArea="1" showAutoFilter="1" view="pageBreakPreview" topLeftCell="A575">
      <selection activeCell="H579" sqref="H579"/>
      <rowBreaks count="2" manualBreakCount="2">
        <brk id="977" max="16383" man="1"/>
        <brk id="982" max="16383" man="1"/>
      </rowBreaks>
      <pageMargins left="0.19685039370078741" right="0.23622047244094491" top="0.23622047244094491" bottom="0.35433070866141736" header="0.15748031496062992" footer="0.15748031496062992"/>
      <printOptions horizontalCentered="1"/>
      <pageSetup paperSize="9" scale="45" fitToHeight="0" orientation="landscape" useFirstPageNumber="1" r:id="rId8"/>
      <autoFilter ref="A2:S1130">
        <filterColumn colId="10" showButton="0"/>
        <filterColumn colId="11" showButton="0"/>
      </autoFilter>
    </customSheetView>
    <customSheetView guid="{F9F13CA3-B709-4388-9020-DAFBA94D28C3}" scale="80" showPageBreaks="1" fitToPage="1" printArea="1" showAutoFilter="1" view="pageBreakPreview" topLeftCell="A182">
      <selection activeCell="B98" sqref="B98"/>
      <rowBreaks count="13" manualBreakCount="13">
        <brk id="78" max="13" man="1"/>
        <brk id="190" min="4" max="13" man="1"/>
        <brk id="192" min="4" max="13" man="1"/>
        <brk id="255" max="13" man="1"/>
        <brk id="330" min="4" max="13" man="1"/>
        <brk id="360" max="10" man="1"/>
        <brk id="409" max="13" man="1"/>
        <brk id="422" max="13" man="1"/>
        <brk id="448" max="13" man="1"/>
        <brk id="455" max="13" man="1"/>
        <brk id="489" max="13" man="1"/>
        <brk id="510" max="13" man="1"/>
        <brk id="530" max="16383" man="1"/>
      </rowBreaks>
      <pageMargins left="0.19685039370078741" right="0.23622047244094491" top="0.43307086614173229" bottom="0.35433070866141736" header="0.15748031496062992" footer="0.15748031496062992"/>
      <printOptions horizontalCentered="1"/>
      <pageSetup paperSize="9" scale="42" fitToHeight="0" orientation="landscape" useFirstPageNumber="1" r:id="rId9"/>
      <headerFooter>
        <oddHeader>&amp;C&amp;P</oddHeader>
      </headerFooter>
      <autoFilter ref="A2:S331">
        <filterColumn colId="10" showButton="0"/>
        <filterColumn colId="11" showButton="0"/>
      </autoFilter>
    </customSheetView>
  </customSheetViews>
  <mergeCells count="297">
    <mergeCell ref="F5:F6"/>
    <mergeCell ref="B5:B6"/>
    <mergeCell ref="A5:A6"/>
    <mergeCell ref="E5:E6"/>
    <mergeCell ref="G5:G6"/>
    <mergeCell ref="H5:H6"/>
    <mergeCell ref="C5:C6"/>
    <mergeCell ref="D5:D6"/>
    <mergeCell ref="I5:I6"/>
    <mergeCell ref="C277:C282"/>
    <mergeCell ref="N258:N259"/>
    <mergeCell ref="N265:N273"/>
    <mergeCell ref="A265:A273"/>
    <mergeCell ref="F171:F172"/>
    <mergeCell ref="G171:G172"/>
    <mergeCell ref="H171:H172"/>
    <mergeCell ref="I171:I172"/>
    <mergeCell ref="F265:F273"/>
    <mergeCell ref="G265:G273"/>
    <mergeCell ref="H265:H273"/>
    <mergeCell ref="I265:I273"/>
    <mergeCell ref="G258:G259"/>
    <mergeCell ref="H258:H259"/>
    <mergeCell ref="I258:I259"/>
    <mergeCell ref="F234:F235"/>
    <mergeCell ref="F173:F176"/>
    <mergeCell ref="F188:F189"/>
    <mergeCell ref="F240:F241"/>
    <mergeCell ref="G240:G241"/>
    <mergeCell ref="G242:G246"/>
    <mergeCell ref="H240:H241"/>
    <mergeCell ref="H242:H246"/>
    <mergeCell ref="I240:I241"/>
    <mergeCell ref="A286:A294"/>
    <mergeCell ref="N286:N294"/>
    <mergeCell ref="B286:B294"/>
    <mergeCell ref="D286:D294"/>
    <mergeCell ref="C286:C294"/>
    <mergeCell ref="E286:E294"/>
    <mergeCell ref="F286:F294"/>
    <mergeCell ref="G286:G294"/>
    <mergeCell ref="H286:H294"/>
    <mergeCell ref="I286:I294"/>
    <mergeCell ref="J286:J294"/>
    <mergeCell ref="G277:G282"/>
    <mergeCell ref="H277:H282"/>
    <mergeCell ref="I242:I246"/>
    <mergeCell ref="E256:E257"/>
    <mergeCell ref="E265:E273"/>
    <mergeCell ref="N240:N241"/>
    <mergeCell ref="G188:G189"/>
    <mergeCell ref="G228:G230"/>
    <mergeCell ref="G234:G235"/>
    <mergeCell ref="H234:H235"/>
    <mergeCell ref="J217:J218"/>
    <mergeCell ref="I217:I218"/>
    <mergeCell ref="H217:H218"/>
    <mergeCell ref="G217:G218"/>
    <mergeCell ref="J205:J207"/>
    <mergeCell ref="K205:K207"/>
    <mergeCell ref="H184:H185"/>
    <mergeCell ref="H186:H187"/>
    <mergeCell ref="M205:M207"/>
    <mergeCell ref="G173:G176"/>
    <mergeCell ref="H173:H176"/>
    <mergeCell ref="J188:J189"/>
    <mergeCell ref="I188:I189"/>
    <mergeCell ref="H188:H189"/>
    <mergeCell ref="F158:F159"/>
    <mergeCell ref="H168:H170"/>
    <mergeCell ref="N126:N148"/>
    <mergeCell ref="G79:G80"/>
    <mergeCell ref="J158:J159"/>
    <mergeCell ref="I158:I159"/>
    <mergeCell ref="H158:H159"/>
    <mergeCell ref="G158:G159"/>
    <mergeCell ref="I117:I118"/>
    <mergeCell ref="J126:J148"/>
    <mergeCell ref="M117:M118"/>
    <mergeCell ref="N117:N118"/>
    <mergeCell ref="H126:H148"/>
    <mergeCell ref="G117:G118"/>
    <mergeCell ref="B265:B273"/>
    <mergeCell ref="C265:C273"/>
    <mergeCell ref="D265:D273"/>
    <mergeCell ref="E186:E187"/>
    <mergeCell ref="E188:E189"/>
    <mergeCell ref="E217:E218"/>
    <mergeCell ref="E221:E222"/>
    <mergeCell ref="E228:E230"/>
    <mergeCell ref="E234:E235"/>
    <mergeCell ref="E240:E241"/>
    <mergeCell ref="E242:E246"/>
    <mergeCell ref="B258:B259"/>
    <mergeCell ref="C258:C259"/>
    <mergeCell ref="D258:D259"/>
    <mergeCell ref="C256:C257"/>
    <mergeCell ref="D256:D257"/>
    <mergeCell ref="B221:B222"/>
    <mergeCell ref="C234:C235"/>
    <mergeCell ref="D234:D235"/>
    <mergeCell ref="D221:D222"/>
    <mergeCell ref="A228:A230"/>
    <mergeCell ref="B228:B230"/>
    <mergeCell ref="D228:D230"/>
    <mergeCell ref="C221:C222"/>
    <mergeCell ref="D217:D218"/>
    <mergeCell ref="A221:A222"/>
    <mergeCell ref="A217:A218"/>
    <mergeCell ref="B217:B218"/>
    <mergeCell ref="C217:C218"/>
    <mergeCell ref="C228:C230"/>
    <mergeCell ref="A234:A235"/>
    <mergeCell ref="B234:B235"/>
    <mergeCell ref="A258:A259"/>
    <mergeCell ref="A240:A241"/>
    <mergeCell ref="B240:B241"/>
    <mergeCell ref="C240:C241"/>
    <mergeCell ref="D240:D241"/>
    <mergeCell ref="A256:A257"/>
    <mergeCell ref="B256:B257"/>
    <mergeCell ref="A333:N333"/>
    <mergeCell ref="A242:A246"/>
    <mergeCell ref="B242:B246"/>
    <mergeCell ref="C242:C246"/>
    <mergeCell ref="D242:D246"/>
    <mergeCell ref="F242:F246"/>
    <mergeCell ref="A316:N316"/>
    <mergeCell ref="A319:N319"/>
    <mergeCell ref="A320:N320"/>
    <mergeCell ref="A326:N326"/>
    <mergeCell ref="A327:N327"/>
    <mergeCell ref="A328:N328"/>
    <mergeCell ref="A277:A282"/>
    <mergeCell ref="B277:B282"/>
    <mergeCell ref="F277:F282"/>
    <mergeCell ref="D277:D282"/>
    <mergeCell ref="E258:E259"/>
    <mergeCell ref="E277:E282"/>
    <mergeCell ref="F256:F257"/>
    <mergeCell ref="J277:J282"/>
    <mergeCell ref="I277:I282"/>
    <mergeCell ref="N277:N282"/>
    <mergeCell ref="N256:N257"/>
    <mergeCell ref="F258:F259"/>
    <mergeCell ref="F168:F170"/>
    <mergeCell ref="G168:G170"/>
    <mergeCell ref="F126:F148"/>
    <mergeCell ref="E126:E148"/>
    <mergeCell ref="E117:E118"/>
    <mergeCell ref="G166:G167"/>
    <mergeCell ref="F166:F167"/>
    <mergeCell ref="A158:A159"/>
    <mergeCell ref="A126:A148"/>
    <mergeCell ref="B158:B159"/>
    <mergeCell ref="C158:C159"/>
    <mergeCell ref="E168:E170"/>
    <mergeCell ref="E166:E167"/>
    <mergeCell ref="E158:E159"/>
    <mergeCell ref="F117:F118"/>
    <mergeCell ref="H166:H167"/>
    <mergeCell ref="I166:I167"/>
    <mergeCell ref="C117:C118"/>
    <mergeCell ref="C126:C148"/>
    <mergeCell ref="D117:D118"/>
    <mergeCell ref="B126:B148"/>
    <mergeCell ref="B164:B165"/>
    <mergeCell ref="C164:C165"/>
    <mergeCell ref="D164:D165"/>
    <mergeCell ref="E164:E165"/>
    <mergeCell ref="F164:F165"/>
    <mergeCell ref="D158:D159"/>
    <mergeCell ref="B166:B167"/>
    <mergeCell ref="C166:C167"/>
    <mergeCell ref="D166:D167"/>
    <mergeCell ref="G164:G165"/>
    <mergeCell ref="H164:H165"/>
    <mergeCell ref="A38:A65"/>
    <mergeCell ref="A1:N1"/>
    <mergeCell ref="A2:A3"/>
    <mergeCell ref="E2:E3"/>
    <mergeCell ref="F2:F3"/>
    <mergeCell ref="H2:H3"/>
    <mergeCell ref="I2:I3"/>
    <mergeCell ref="J2:J3"/>
    <mergeCell ref="K2:M2"/>
    <mergeCell ref="N2:N3"/>
    <mergeCell ref="N5:N6"/>
    <mergeCell ref="D38:D65"/>
    <mergeCell ref="C38:C65"/>
    <mergeCell ref="G38:G65"/>
    <mergeCell ref="F38:F65"/>
    <mergeCell ref="E38:E65"/>
    <mergeCell ref="H38:H65"/>
    <mergeCell ref="B38:B65"/>
    <mergeCell ref="C2:C3"/>
    <mergeCell ref="G2:G3"/>
    <mergeCell ref="B2:B3"/>
    <mergeCell ref="D2:D3"/>
    <mergeCell ref="I38:I65"/>
    <mergeCell ref="J38:J65"/>
    <mergeCell ref="D126:D148"/>
    <mergeCell ref="H79:H80"/>
    <mergeCell ref="I79:I80"/>
    <mergeCell ref="A117:A118"/>
    <mergeCell ref="B117:B118"/>
    <mergeCell ref="G126:G148"/>
    <mergeCell ref="I126:I148"/>
    <mergeCell ref="K117:K118"/>
    <mergeCell ref="L117:L118"/>
    <mergeCell ref="A79:A80"/>
    <mergeCell ref="B79:B80"/>
    <mergeCell ref="C79:C80"/>
    <mergeCell ref="D79:D80"/>
    <mergeCell ref="F79:F80"/>
    <mergeCell ref="E79:E80"/>
    <mergeCell ref="A188:A189"/>
    <mergeCell ref="A173:A176"/>
    <mergeCell ref="B173:B176"/>
    <mergeCell ref="C173:C176"/>
    <mergeCell ref="D173:D176"/>
    <mergeCell ref="B188:B189"/>
    <mergeCell ref="C188:C189"/>
    <mergeCell ref="D188:D189"/>
    <mergeCell ref="C186:C187"/>
    <mergeCell ref="B186:B187"/>
    <mergeCell ref="C184:C185"/>
    <mergeCell ref="A186:A187"/>
    <mergeCell ref="D184:D185"/>
    <mergeCell ref="D186:D187"/>
    <mergeCell ref="B184:B185"/>
    <mergeCell ref="D168:D170"/>
    <mergeCell ref="C168:C170"/>
    <mergeCell ref="B168:B170"/>
    <mergeCell ref="A184:A185"/>
    <mergeCell ref="A164:A165"/>
    <mergeCell ref="A171:A172"/>
    <mergeCell ref="E173:E176"/>
    <mergeCell ref="B171:B172"/>
    <mergeCell ref="C171:C172"/>
    <mergeCell ref="D171:D172"/>
    <mergeCell ref="E171:E172"/>
    <mergeCell ref="A168:A170"/>
    <mergeCell ref="A166:A167"/>
    <mergeCell ref="E184:E185"/>
    <mergeCell ref="L205:L207"/>
    <mergeCell ref="I234:I235"/>
    <mergeCell ref="J234:J235"/>
    <mergeCell ref="J228:J230"/>
    <mergeCell ref="I228:I230"/>
    <mergeCell ref="N242:N246"/>
    <mergeCell ref="N171:N172"/>
    <mergeCell ref="I173:I176"/>
    <mergeCell ref="J173:J176"/>
    <mergeCell ref="N234:N235"/>
    <mergeCell ref="L221:L222"/>
    <mergeCell ref="N173:N176"/>
    <mergeCell ref="J242:J246"/>
    <mergeCell ref="J240:J241"/>
    <mergeCell ref="N217:N218"/>
    <mergeCell ref="M221:M222"/>
    <mergeCell ref="N221:N222"/>
    <mergeCell ref="K221:K222"/>
    <mergeCell ref="N205:N207"/>
    <mergeCell ref="H205:H207"/>
    <mergeCell ref="F205:F207"/>
    <mergeCell ref="B205:B207"/>
    <mergeCell ref="C205:C207"/>
    <mergeCell ref="D205:D207"/>
    <mergeCell ref="E205:E207"/>
    <mergeCell ref="G205:G207"/>
    <mergeCell ref="I205:I207"/>
    <mergeCell ref="A205:A207"/>
    <mergeCell ref="F228:F230"/>
    <mergeCell ref="F217:F218"/>
    <mergeCell ref="N164:N165"/>
    <mergeCell ref="J164:J165"/>
    <mergeCell ref="J5:J6"/>
    <mergeCell ref="J258:J259"/>
    <mergeCell ref="N38:N65"/>
    <mergeCell ref="N228:N230"/>
    <mergeCell ref="J265:J273"/>
    <mergeCell ref="G256:G257"/>
    <mergeCell ref="H256:H257"/>
    <mergeCell ref="I256:I257"/>
    <mergeCell ref="J256:J257"/>
    <mergeCell ref="G186:G187"/>
    <mergeCell ref="F186:F187"/>
    <mergeCell ref="F184:F185"/>
    <mergeCell ref="H228:H230"/>
    <mergeCell ref="J79:J80"/>
    <mergeCell ref="J171:J172"/>
    <mergeCell ref="J117:J118"/>
    <mergeCell ref="J166:J167"/>
    <mergeCell ref="J168:J170"/>
    <mergeCell ref="I168:I170"/>
    <mergeCell ref="I164:I165"/>
  </mergeCells>
  <printOptions horizontalCentered="1"/>
  <pageMargins left="0.19685039370078741" right="0.23622047244094491" top="0.23622047244094491" bottom="0.35433070866141736" header="0.15748031496062992" footer="0.15748031496062992"/>
  <pageSetup paperSize="9" scale="27" fitToHeight="0" orientation="landscape" useFirstPageNumber="1" r:id="rId10"/>
  <headerFooter>
    <oddHeader>&amp;C&amp;P</oddHeader>
  </headerFooter>
  <rowBreaks count="4" manualBreakCount="4">
    <brk id="1016" max="16383" man="1"/>
    <brk id="1023" max="16383" man="1"/>
    <brk id="1142" max="31" man="1"/>
    <brk id="11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CA328A34-E6B0-45C7-A9CD-00E004D12563}">
      <pageMargins left="0.7" right="0.7" top="0.75" bottom="0.75" header="0.3" footer="0.3"/>
    </customSheetView>
    <customSheetView guid="{E281556E-B087-4F43-A22D-CF44856D18AD}">
      <pageMargins left="0.7" right="0.7" top="0.75" bottom="0.75" header="0.3" footer="0.3"/>
    </customSheetView>
    <customSheetView guid="{F9F13CA3-B709-4388-9020-DAFBA94D28C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CA328A34-E6B0-45C7-A9CD-00E004D12563}">
      <pageMargins left="0.7" right="0.7" top="0.75" bottom="0.75" header="0.3" footer="0.3"/>
    </customSheetView>
    <customSheetView guid="{E6259786-9103-4D62-9224-F64B314A47A8}">
      <pageMargins left="0.7" right="0.7" top="0.75" bottom="0.75" header="0.3" footer="0.3"/>
    </customSheetView>
    <customSheetView guid="{E281556E-B087-4F43-A22D-CF44856D18AD}">
      <pageMargins left="0.7" right="0.7" top="0.75" bottom="0.75" header="0.3" footer="0.3"/>
    </customSheetView>
    <customSheetView guid="{F9F13CA3-B709-4388-9020-DAFBA94D28C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ГП39 ДПГ </vt:lpstr>
      <vt:lpstr>Лист2</vt:lpstr>
      <vt:lpstr>Лист1</vt:lpstr>
      <vt:lpstr>'ГП39 ДПГ '!Заголовки_для_печати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СЕРОВА ИРИНА ВАЛЕРЬЕВНА</cp:lastModifiedBy>
  <cp:lastPrinted>2017-06-29T07:51:32Z</cp:lastPrinted>
  <dcterms:created xsi:type="dcterms:W3CDTF">2011-03-11T07:03:21Z</dcterms:created>
  <dcterms:modified xsi:type="dcterms:W3CDTF">2017-07-27T07:47:30Z</dcterms:modified>
</cp:coreProperties>
</file>