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100" i="1" l="1"/>
  <c r="R98" i="1"/>
  <c r="Q98" i="1"/>
  <c r="R97" i="1"/>
  <c r="Q97" i="1"/>
  <c r="O100" i="1"/>
  <c r="R6" i="1"/>
  <c r="R24" i="1"/>
  <c r="O24" i="1"/>
  <c r="O6" i="1"/>
  <c r="I6" i="1"/>
  <c r="I100" i="1" s="1"/>
  <c r="Q100" i="1" l="1"/>
</calcChain>
</file>

<file path=xl/sharedStrings.xml><?xml version="1.0" encoding="utf-8"?>
<sst xmlns="http://schemas.openxmlformats.org/spreadsheetml/2006/main" count="131" uniqueCount="118">
  <si>
    <t>Субъект                                                   Российской Федерации</t>
  </si>
  <si>
    <t>муниципальные  ценные бумаги</t>
  </si>
  <si>
    <t>в том числе по видам долговых обязательств</t>
  </si>
  <si>
    <t>всего</t>
  </si>
  <si>
    <t xml:space="preserve">государственные ценные бумаги  </t>
  </si>
  <si>
    <t>кредиты от кредитных организаций, иностранных банков и  международных финансовых организаций</t>
  </si>
  <si>
    <t>бюджетные кредиты от других бюджетов бюджетной системы Российской Федерации</t>
  </si>
  <si>
    <t>кредиты от кредитных организаций и международных финансовых организаций</t>
  </si>
  <si>
    <t xml:space="preserve">государственные гарантии </t>
  </si>
  <si>
    <t xml:space="preserve">государственные ценные бумаги </t>
  </si>
  <si>
    <t>кредиты от иностранных банков</t>
  </si>
  <si>
    <t>кредиты от кредитных организаций</t>
  </si>
  <si>
    <t xml:space="preserve"> муниципальные гарантии</t>
  </si>
  <si>
    <t>иные долговые обязательства***</t>
  </si>
  <si>
    <t>иные долговые обязательства*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</si>
  <si>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</si>
  <si>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</si>
  <si>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</si>
  <si>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</si>
  <si>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</si>
  <si>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</si>
  <si>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</si>
  <si>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</si>
  <si>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</si>
  <si>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</si>
  <si>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</si>
  <si>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</si>
  <si>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</si>
  <si>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</si>
  <si>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</si>
  <si>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</si>
  <si>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</si>
  <si>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</si>
  <si>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</si>
  <si>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</si>
  <si>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</si>
  <si>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</si>
  <si>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</si>
  <si>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</si>
  <si>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</si>
  <si>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</si>
  <si>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</si>
  <si>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</si>
  <si>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</si>
  <si>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</si>
  <si>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</si>
  <si>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</si>
  <si>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</si>
  <si>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</si>
  <si>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</si>
  <si>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</si>
  <si>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</si>
  <si>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</si>
  <si>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</si>
  <si>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</si>
  <si>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</si>
  <si>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</si>
  <si>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</si>
  <si>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</si>
  <si>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</si>
  <si>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</si>
  <si>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</si>
  <si>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</si>
  <si>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</si>
  <si>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</si>
  <si>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</si>
  <si>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</si>
  <si>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</si>
  <si>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</si>
  <si>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</si>
  <si>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</si>
  <si>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</si>
  <si>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</si>
  <si>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</si>
  <si>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</si>
  <si>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</si>
  <si>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</si>
  <si>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</si>
  <si>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</si>
  <si>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</si>
  <si>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</si>
  <si>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</si>
  <si>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</si>
  <si>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</si>
  <si>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</si>
  <si>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</si>
  <si>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</si>
  <si>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</si>
  <si>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</si>
  <si>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</si>
  <si>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</si>
  <si>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</si>
  <si>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</si>
  <si>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</si>
  <si>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</si>
  <si>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</si>
  <si>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</si>
  <si>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</si>
  <si>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</si>
  <si>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</si>
  <si>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</si>
  <si>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</si>
  <si>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</si>
  <si>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</si>
  <si>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</si>
  <si>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</si>
  <si>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</si>
  <si>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</si>
  <si>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</si>
  <si>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>Итого</t>
  </si>
  <si>
    <t>Объем государственного долга субъекта Российской Федерации,
тыс. руб.</t>
  </si>
  <si>
    <t>Объем государственного внутреннего долга субъекта Российской Федерации,
тыс. руб.</t>
  </si>
  <si>
    <t>Объем государственного внешнего долга субъекта Российской Федерации,
долл. США**</t>
  </si>
  <si>
    <t>Объем  долга муниципальных образований, входящих в состав субъекта Российской федерации,
 тыс. руб.</t>
  </si>
  <si>
    <t>Объем и структура государственного долга субъектов Российской Федерации и долга муниципальных образований на 1 июля 2016г.</t>
  </si>
  <si>
    <t>* объем иных (за исключением указанных) непогашенных долговых обязательств субъекта Российской Федерации (муниципального образования), выраженных в валюте Российской Федерации</t>
  </si>
  <si>
    <t>** в соответсвии со статьей 6 Бюджетного кодекса Российской Федерации  внешний долг субъекта Российской Федерации формируют обязательства субъекта Российской Федерации, возникающие в иностранной валюте, за исключением обязательств субъекта Российской Федерации перед Российской Федерацией, возникающих в иностранной валюте в рамках использования целевых иностранных кредитов (заимствований)</t>
  </si>
  <si>
    <t>*** объем иных (за исключением указанных) непогашенных долговых обязательств субъекта  Российской Федерации, выраженных в иностранной 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</si>
</sst>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8">
    <xf numFmtId="0" fontId="0" fillId="0" borderId="0" xfId="0"/>
    <xf numFmtId="0" fontId="0" fillId="0" borderId="0" xfId="0"/>
    <xf numFmtId="0" fontId="37" fillId="0" borderId="0" xfId="0" applyFont="1"/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/>
    <xf numFmtId="0" fontId="42" fillId="0" borderId="0" xfId="0" applyFont="1" applyFill="1" applyAlignment="1">
      <alignment horizontal="right"/>
    </xf>
    <xf numFmtId="0" fontId="37" fillId="33" borderId="0" xfId="0" applyFont="1" applyFill="1"/>
    <xf numFmtId="0" fontId="0" fillId="33" borderId="0" xfId="0" applyFill="1"/>
    <xf numFmtId="0" fontId="37" fillId="0" borderId="0" xfId="0" applyFont="1" applyBorder="1"/>
    <xf numFmtId="0" fontId="34" fillId="0" borderId="0" xfId="0" applyFont="1"/>
    <xf numFmtId="164" fontId="43" fillId="34" borderId="10" xfId="49" applyNumberFormat="1" applyFont="1" applyFill="1" applyBorder="1" applyAlignment="1">
      <alignment horizontal="center" vertical="center" wrapText="1" shrinkToFit="1"/>
    </xf>
    <xf numFmtId="164" fontId="43" fillId="34" borderId="10" xfId="49" applyNumberFormat="1" applyFont="1" applyFill="1" applyBorder="1" applyAlignment="1">
      <alignment horizontal="center" vertical="center" wrapText="1"/>
    </xf>
    <xf numFmtId="0" fontId="44" fillId="35" borderId="10" xfId="2" applyNumberFormat="1" applyFont="1" applyFill="1" applyBorder="1" applyAlignment="1">
      <alignment horizontal="left" vertical="center"/>
    </xf>
    <xf numFmtId="0" fontId="44" fillId="33" borderId="10" xfId="2" applyNumberFormat="1" applyFont="1" applyFill="1" applyBorder="1" applyAlignment="1">
      <alignment horizontal="left" vertical="center"/>
    </xf>
    <xf numFmtId="0" fontId="44" fillId="35" borderId="10" xfId="2" applyNumberFormat="1" applyFont="1" applyFill="1" applyBorder="1" applyAlignment="1">
      <alignment horizontal="left" vertical="center" wrapText="1"/>
    </xf>
    <xf numFmtId="0" fontId="44" fillId="33" borderId="10" xfId="2" applyNumberFormat="1" applyFont="1" applyFill="1" applyBorder="1" applyAlignment="1">
      <alignment horizontal="left" vertical="center" wrapText="1"/>
    </xf>
    <xf numFmtId="4" fontId="46" fillId="0" borderId="0" xfId="0" applyNumberFormat="1" applyFont="1" applyBorder="1"/>
    <xf numFmtId="4" fontId="47" fillId="35" borderId="10" xfId="2" applyNumberFormat="1" applyFont="1" applyFill="1" applyBorder="1" applyAlignment="1">
      <alignment horizontal="right" vertical="center"/>
    </xf>
    <xf numFmtId="4" fontId="48" fillId="35" borderId="10" xfId="0" applyNumberFormat="1" applyFont="1" applyFill="1" applyBorder="1" applyAlignment="1">
      <alignment horizontal="right" vertical="center"/>
    </xf>
    <xf numFmtId="4" fontId="48" fillId="35" borderId="10" xfId="2" applyNumberFormat="1" applyFont="1" applyFill="1" applyBorder="1" applyAlignment="1">
      <alignment horizontal="right" vertical="center"/>
    </xf>
    <xf numFmtId="4" fontId="46" fillId="33" borderId="10" xfId="2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3" fillId="33" borderId="10" xfId="2" applyNumberFormat="1" applyFont="1" applyFill="1" applyBorder="1" applyAlignment="1">
      <alignment horizontal="right" vertical="center"/>
    </xf>
    <xf numFmtId="4" fontId="48" fillId="35" borderId="10" xfId="98" applyNumberFormat="1" applyFont="1" applyFill="1" applyBorder="1" applyAlignment="1">
      <alignment horizontal="right" vertical="center"/>
    </xf>
    <xf numFmtId="4" fontId="47" fillId="35" borderId="10" xfId="0" applyNumberFormat="1" applyFont="1" applyFill="1" applyBorder="1" applyAlignment="1">
      <alignment horizontal="right" vertical="center"/>
    </xf>
    <xf numFmtId="4" fontId="47" fillId="35" borderId="0" xfId="0" applyNumberFormat="1" applyFont="1" applyFill="1" applyBorder="1" applyAlignment="1">
      <alignment horizontal="right" vertical="center"/>
    </xf>
    <xf numFmtId="4" fontId="49" fillId="0" borderId="0" xfId="0" applyNumberFormat="1" applyFont="1"/>
    <xf numFmtId="4" fontId="46" fillId="33" borderId="10" xfId="0" applyNumberFormat="1" applyFont="1" applyFill="1" applyBorder="1" applyAlignment="1">
      <alignment horizontal="right" vertical="center"/>
    </xf>
    <xf numFmtId="4" fontId="43" fillId="33" borderId="10" xfId="98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64" fontId="43" fillId="34" borderId="10" xfId="49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left" vertical="center" wrapText="1"/>
    </xf>
  </cellXfs>
  <cellStyles count="99">
    <cellStyle name="20% - Акцент1" xfId="74" builtinId="30" customBuiltin="1"/>
    <cellStyle name="20% - Акцент1 2" xfId="4"/>
    <cellStyle name="20% - Акцент1 3" xfId="3"/>
    <cellStyle name="20% - Акцент2" xfId="78" builtinId="34" customBuiltin="1"/>
    <cellStyle name="20% - Акцент2 2" xfId="6"/>
    <cellStyle name="20% - Акцент2 3" xfId="5"/>
    <cellStyle name="20% - Акцент3" xfId="82" builtinId="38" customBuiltin="1"/>
    <cellStyle name="20% - Акцент3 2" xfId="8"/>
    <cellStyle name="20% - Акцент3 3" xfId="7"/>
    <cellStyle name="20% - Акцент4" xfId="86" builtinId="42" customBuiltin="1"/>
    <cellStyle name="20% - Акцент4 2" xfId="10"/>
    <cellStyle name="20% - Акцент4 3" xfId="9"/>
    <cellStyle name="20% - Акцент5" xfId="90" builtinId="46" customBuiltin="1"/>
    <cellStyle name="20% - Акцент5 2" xfId="12"/>
    <cellStyle name="20% - Акцент5 3" xfId="11"/>
    <cellStyle name="20% - Акцент6" xfId="94" builtinId="50" customBuiltin="1"/>
    <cellStyle name="20% - Акцент6 2" xfId="14"/>
    <cellStyle name="20% - Акцент6 3" xfId="13"/>
    <cellStyle name="40% - Акцент1" xfId="75" builtinId="31" customBuiltin="1"/>
    <cellStyle name="40% - Акцент1 2" xfId="16"/>
    <cellStyle name="40% - Акцент1 3" xfId="15"/>
    <cellStyle name="40% - Акцент2" xfId="79" builtinId="35" customBuiltin="1"/>
    <cellStyle name="40% - Акцент2 2" xfId="18"/>
    <cellStyle name="40% - Акцент2 3" xfId="17"/>
    <cellStyle name="40% - Акцент3" xfId="83" builtinId="39" customBuiltin="1"/>
    <cellStyle name="40% - Акцент3 2" xfId="20"/>
    <cellStyle name="40% - Акцент3 3" xfId="19"/>
    <cellStyle name="40% - Акцент4" xfId="87" builtinId="43" customBuiltin="1"/>
    <cellStyle name="40% - Акцент4 2" xfId="22"/>
    <cellStyle name="40% - Акцент4 3" xfId="21"/>
    <cellStyle name="40% - Акцент5" xfId="91" builtinId="47" customBuiltin="1"/>
    <cellStyle name="40% - Акцент5 2" xfId="24"/>
    <cellStyle name="40% - Акцент5 3" xfId="23"/>
    <cellStyle name="40% - Акцент6" xfId="95" builtinId="51" customBuiltin="1"/>
    <cellStyle name="40% - Акцент6 2" xfId="26"/>
    <cellStyle name="40% - Акцент6 3" xfId="25"/>
    <cellStyle name="60% - Акцент1" xfId="76" builtinId="32" customBuiltin="1"/>
    <cellStyle name="60% - Акцент1 2" xfId="27"/>
    <cellStyle name="60% - Акцент2" xfId="80" builtinId="36" customBuiltin="1"/>
    <cellStyle name="60% - Акцент2 2" xfId="28"/>
    <cellStyle name="60% - Акцент3" xfId="84" builtinId="40" customBuiltin="1"/>
    <cellStyle name="60% - Акцент3 2" xfId="29"/>
    <cellStyle name="60% - Акцент4" xfId="88" builtinId="44" customBuiltin="1"/>
    <cellStyle name="60% - Акцент4 2" xfId="30"/>
    <cellStyle name="60% - Акцент5" xfId="92" builtinId="48" customBuiltin="1"/>
    <cellStyle name="60% - Акцент5 2" xfId="31"/>
    <cellStyle name="60% -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abSelected="1" zoomScale="25" zoomScaleNormal="25" workbookViewId="0">
      <pane xSplit="1" ySplit="5" topLeftCell="B75" activePane="bottomRight" state="frozen"/>
      <selection pane="topRight" activeCell="B1" sqref="B1"/>
      <selection pane="bottomLeft" activeCell="A8" sqref="A8"/>
      <selection pane="bottomRight" activeCell="A101" sqref="A101:I103"/>
    </sheetView>
  </sheetViews>
  <sheetFormatPr defaultRowHeight="15" x14ac:dyDescent="0.25"/>
  <cols>
    <col min="1" max="1" width="83.28515625" customWidth="1"/>
    <col min="2" max="7" width="44.7109375" style="1" customWidth="1"/>
    <col min="8" max="12" width="44.7109375" customWidth="1"/>
    <col min="13" max="18" width="44.7109375" style="1" customWidth="1"/>
    <col min="19" max="21" width="44.7109375" customWidth="1"/>
    <col min="22" max="22" width="44.7109375" style="1" customWidth="1"/>
    <col min="23" max="23" width="44.7109375" customWidth="1"/>
    <col min="24" max="24" width="44.7109375" style="1" customWidth="1"/>
    <col min="25" max="25" width="42.5703125" customWidth="1"/>
    <col min="26" max="26" width="33.140625" customWidth="1"/>
    <col min="27" max="27" width="33.85546875" customWidth="1"/>
  </cols>
  <sheetData>
    <row r="1" spans="1:27" s="2" customFormat="1" ht="141" customHeight="1" x14ac:dyDescent="0.45">
      <c r="A1" s="16"/>
      <c r="B1" s="8"/>
      <c r="D1" s="29" t="s">
        <v>114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7" s="2" customFormat="1" ht="31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5"/>
    </row>
    <row r="3" spans="1:27" s="6" customFormat="1" ht="87" customHeight="1" x14ac:dyDescent="0.25">
      <c r="A3" s="34" t="s">
        <v>0</v>
      </c>
      <c r="B3" s="31" t="s">
        <v>110</v>
      </c>
      <c r="C3" s="31"/>
      <c r="D3" s="31"/>
      <c r="E3" s="31"/>
      <c r="F3" s="31"/>
      <c r="G3" s="31"/>
      <c r="H3" s="31" t="s">
        <v>111</v>
      </c>
      <c r="I3" s="31"/>
      <c r="J3" s="31"/>
      <c r="K3" s="31"/>
      <c r="L3" s="31"/>
      <c r="M3" s="31"/>
      <c r="N3" s="31" t="s">
        <v>112</v>
      </c>
      <c r="O3" s="31"/>
      <c r="P3" s="31"/>
      <c r="Q3" s="31"/>
      <c r="R3" s="31"/>
      <c r="S3" s="31" t="s">
        <v>113</v>
      </c>
      <c r="T3" s="31"/>
      <c r="U3" s="31"/>
      <c r="V3" s="31"/>
      <c r="W3" s="31"/>
      <c r="X3" s="31"/>
    </row>
    <row r="4" spans="1:27" s="6" customFormat="1" ht="47.25" customHeight="1" x14ac:dyDescent="0.25">
      <c r="A4" s="34"/>
      <c r="B4" s="31" t="s">
        <v>2</v>
      </c>
      <c r="C4" s="31"/>
      <c r="D4" s="31"/>
      <c r="E4" s="31"/>
      <c r="F4" s="31"/>
      <c r="G4" s="31" t="s">
        <v>3</v>
      </c>
      <c r="H4" s="31" t="s">
        <v>2</v>
      </c>
      <c r="I4" s="31"/>
      <c r="J4" s="31"/>
      <c r="K4" s="31"/>
      <c r="L4" s="31"/>
      <c r="M4" s="31" t="s">
        <v>3</v>
      </c>
      <c r="N4" s="31" t="s">
        <v>2</v>
      </c>
      <c r="O4" s="31"/>
      <c r="P4" s="31"/>
      <c r="Q4" s="31"/>
      <c r="R4" s="32" t="s">
        <v>3</v>
      </c>
      <c r="S4" s="31" t="s">
        <v>2</v>
      </c>
      <c r="T4" s="31"/>
      <c r="U4" s="31"/>
      <c r="V4" s="31"/>
      <c r="W4" s="31"/>
      <c r="X4" s="32" t="s">
        <v>3</v>
      </c>
    </row>
    <row r="5" spans="1:27" s="6" customFormat="1" ht="327" customHeight="1" x14ac:dyDescent="0.25">
      <c r="A5" s="34"/>
      <c r="B5" s="10" t="s">
        <v>4</v>
      </c>
      <c r="C5" s="11" t="s">
        <v>5</v>
      </c>
      <c r="D5" s="11" t="s">
        <v>6</v>
      </c>
      <c r="E5" s="11" t="s">
        <v>8</v>
      </c>
      <c r="F5" s="11" t="s">
        <v>14</v>
      </c>
      <c r="G5" s="31"/>
      <c r="H5" s="10" t="s">
        <v>4</v>
      </c>
      <c r="I5" s="11" t="s">
        <v>7</v>
      </c>
      <c r="J5" s="11" t="s">
        <v>6</v>
      </c>
      <c r="K5" s="11" t="s">
        <v>8</v>
      </c>
      <c r="L5" s="11" t="s">
        <v>14</v>
      </c>
      <c r="M5" s="31"/>
      <c r="N5" s="10" t="s">
        <v>9</v>
      </c>
      <c r="O5" s="11" t="s">
        <v>10</v>
      </c>
      <c r="P5" s="11" t="s">
        <v>8</v>
      </c>
      <c r="Q5" s="11" t="s">
        <v>13</v>
      </c>
      <c r="R5" s="31"/>
      <c r="S5" s="11" t="s">
        <v>1</v>
      </c>
      <c r="T5" s="11" t="s">
        <v>11</v>
      </c>
      <c r="U5" s="11" t="s">
        <v>6</v>
      </c>
      <c r="V5" s="11" t="s">
        <v>12</v>
      </c>
      <c r="W5" s="11" t="s">
        <v>14</v>
      </c>
      <c r="X5" s="31"/>
    </row>
    <row r="6" spans="1:27" s="7" customFormat="1" ht="48" customHeight="1" x14ac:dyDescent="0.25">
      <c r="A6" s="12" t="s">
        <v>15</v>
      </c>
      <c r="B6" s="24">
        <v>117687140</v>
      </c>
      <c r="C6" s="24">
        <v>205591532.29800001</v>
      </c>
      <c r="D6" s="24">
        <v>215463581.09808001</v>
      </c>
      <c r="E6" s="24">
        <v>16652828.946040001</v>
      </c>
      <c r="F6" s="24">
        <v>0</v>
      </c>
      <c r="G6" s="24">
        <v>555395082.34212005</v>
      </c>
      <c r="H6" s="24">
        <v>117687140</v>
      </c>
      <c r="I6" s="25">
        <f>I7+I8+I10+I11+I12+I13+I14+I15+I16+I17+I18+I19+I20+I21+I23</f>
        <v>176608980.898</v>
      </c>
      <c r="J6" s="24">
        <v>215463581.09808001</v>
      </c>
      <c r="K6" s="24">
        <v>16652828.946040001</v>
      </c>
      <c r="L6" s="17">
        <v>0</v>
      </c>
      <c r="M6" s="23">
        <v>526412530.94212002</v>
      </c>
      <c r="N6" s="18">
        <v>0</v>
      </c>
      <c r="O6" s="24">
        <f>28982551400/64.2575</f>
        <v>451037643.85480297</v>
      </c>
      <c r="P6" s="18">
        <v>0</v>
      </c>
      <c r="Q6" s="19">
        <v>0</v>
      </c>
      <c r="R6" s="24">
        <f>28982551400/64.2575</f>
        <v>451037643.85480297</v>
      </c>
      <c r="S6" s="24">
        <v>12.98</v>
      </c>
      <c r="T6" s="24">
        <v>45660248.639789999</v>
      </c>
      <c r="U6" s="24">
        <v>23185907.48074</v>
      </c>
      <c r="V6" s="24">
        <v>6486987.7769200001</v>
      </c>
      <c r="W6" s="24">
        <v>0</v>
      </c>
      <c r="X6" s="24">
        <v>75333156.877450004</v>
      </c>
    </row>
    <row r="7" spans="1:27" s="7" customFormat="1" ht="48" customHeight="1" x14ac:dyDescent="0.25">
      <c r="A7" s="13" t="s">
        <v>16</v>
      </c>
      <c r="B7" s="27">
        <v>15750000</v>
      </c>
      <c r="C7" s="27">
        <v>4662500</v>
      </c>
      <c r="D7" s="27">
        <v>8451428.0901699997</v>
      </c>
      <c r="E7" s="27">
        <v>11818937.9629</v>
      </c>
      <c r="F7" s="27">
        <v>0</v>
      </c>
      <c r="G7" s="27">
        <v>40682866.053070001</v>
      </c>
      <c r="H7" s="27">
        <v>15750000</v>
      </c>
      <c r="I7" s="27">
        <v>4662500</v>
      </c>
      <c r="J7" s="27">
        <v>8451428.0901699997</v>
      </c>
      <c r="K7" s="27">
        <v>11818937.9629</v>
      </c>
      <c r="L7" s="20">
        <v>0</v>
      </c>
      <c r="M7" s="28">
        <v>40682866.053070001</v>
      </c>
      <c r="N7" s="21">
        <v>0</v>
      </c>
      <c r="O7" s="22">
        <v>0</v>
      </c>
      <c r="P7" s="21">
        <v>0</v>
      </c>
      <c r="Q7" s="22">
        <v>0</v>
      </c>
      <c r="R7" s="28">
        <v>0</v>
      </c>
      <c r="S7" s="27">
        <v>0</v>
      </c>
      <c r="T7" s="27">
        <v>2161050</v>
      </c>
      <c r="U7" s="27">
        <v>428000</v>
      </c>
      <c r="V7" s="27">
        <v>1638571.01</v>
      </c>
      <c r="W7" s="27">
        <v>0</v>
      </c>
      <c r="X7" s="27">
        <v>4227621.01</v>
      </c>
    </row>
    <row r="8" spans="1:27" s="7" customFormat="1" ht="48" customHeight="1" x14ac:dyDescent="0.25">
      <c r="A8" s="13" t="s">
        <v>17</v>
      </c>
      <c r="B8" s="27">
        <v>0</v>
      </c>
      <c r="C8" s="27">
        <v>4358783.358</v>
      </c>
      <c r="D8" s="27">
        <v>8257619.7917799996</v>
      </c>
      <c r="E8" s="27">
        <v>96386.25</v>
      </c>
      <c r="F8" s="27">
        <v>0</v>
      </c>
      <c r="G8" s="27">
        <v>12712789.39978</v>
      </c>
      <c r="H8" s="27">
        <v>0</v>
      </c>
      <c r="I8" s="27">
        <v>4358783.358</v>
      </c>
      <c r="J8" s="27">
        <v>8257619.7917799996</v>
      </c>
      <c r="K8" s="27">
        <v>96386.25</v>
      </c>
      <c r="L8" s="20">
        <v>0</v>
      </c>
      <c r="M8" s="28">
        <v>12712789.39978</v>
      </c>
      <c r="N8" s="21">
        <v>0</v>
      </c>
      <c r="O8" s="22">
        <v>0</v>
      </c>
      <c r="P8" s="21">
        <v>0</v>
      </c>
      <c r="Q8" s="22">
        <v>0</v>
      </c>
      <c r="R8" s="28">
        <v>0</v>
      </c>
      <c r="S8" s="27">
        <v>0</v>
      </c>
      <c r="T8" s="27">
        <v>2420531</v>
      </c>
      <c r="U8" s="27">
        <v>227923.18</v>
      </c>
      <c r="V8" s="27">
        <v>217307.37126999997</v>
      </c>
      <c r="W8" s="27">
        <v>0</v>
      </c>
      <c r="X8" s="27">
        <v>2865761.5512700002</v>
      </c>
    </row>
    <row r="9" spans="1:27" s="7" customFormat="1" ht="48" customHeight="1" x14ac:dyDescent="0.25">
      <c r="A9" s="13" t="s">
        <v>18</v>
      </c>
      <c r="B9" s="27">
        <v>0</v>
      </c>
      <c r="C9" s="27">
        <v>0</v>
      </c>
      <c r="D9" s="27">
        <v>3293416.7746699997</v>
      </c>
      <c r="E9" s="27">
        <v>0</v>
      </c>
      <c r="F9" s="27">
        <v>0</v>
      </c>
      <c r="G9" s="27">
        <v>3293416.7746699997</v>
      </c>
      <c r="H9" s="27">
        <v>0</v>
      </c>
      <c r="I9" s="27">
        <v>0</v>
      </c>
      <c r="J9" s="27">
        <v>3293416.7746699997</v>
      </c>
      <c r="K9" s="27">
        <v>0</v>
      </c>
      <c r="L9" s="20">
        <v>0</v>
      </c>
      <c r="M9" s="28">
        <v>3293416.7746699997</v>
      </c>
      <c r="N9" s="21">
        <v>0</v>
      </c>
      <c r="O9" s="22">
        <v>0</v>
      </c>
      <c r="P9" s="21">
        <v>0</v>
      </c>
      <c r="Q9" s="22">
        <v>0</v>
      </c>
      <c r="R9" s="28">
        <v>0</v>
      </c>
      <c r="S9" s="27">
        <v>0</v>
      </c>
      <c r="T9" s="27">
        <v>1572396.7103299999</v>
      </c>
      <c r="U9" s="27">
        <v>916513.75153000001</v>
      </c>
      <c r="V9" s="27">
        <v>2014.106</v>
      </c>
      <c r="W9" s="27">
        <v>0</v>
      </c>
      <c r="X9" s="27">
        <v>2490924.5678599998</v>
      </c>
    </row>
    <row r="10" spans="1:27" s="7" customFormat="1" ht="48" customHeight="1" x14ac:dyDescent="0.25">
      <c r="A10" s="13" t="s">
        <v>19</v>
      </c>
      <c r="B10" s="27">
        <v>9691065</v>
      </c>
      <c r="C10" s="27">
        <v>9366019.4000000004</v>
      </c>
      <c r="D10" s="27">
        <v>11954265.07167</v>
      </c>
      <c r="E10" s="27">
        <v>0</v>
      </c>
      <c r="F10" s="27">
        <v>0</v>
      </c>
      <c r="G10" s="27">
        <v>31011349.471669998</v>
      </c>
      <c r="H10" s="27">
        <v>9691065</v>
      </c>
      <c r="I10" s="27">
        <v>9366019.4000000004</v>
      </c>
      <c r="J10" s="27">
        <v>11954265.07167</v>
      </c>
      <c r="K10" s="27">
        <v>0</v>
      </c>
      <c r="L10" s="20">
        <v>0</v>
      </c>
      <c r="M10" s="28">
        <v>31011349.471669998</v>
      </c>
      <c r="N10" s="21">
        <v>0</v>
      </c>
      <c r="O10" s="22">
        <v>0</v>
      </c>
      <c r="P10" s="21">
        <v>0</v>
      </c>
      <c r="Q10" s="22">
        <v>0</v>
      </c>
      <c r="R10" s="28">
        <v>0</v>
      </c>
      <c r="S10" s="27">
        <v>0</v>
      </c>
      <c r="T10" s="27">
        <v>5405299.2303999998</v>
      </c>
      <c r="U10" s="27">
        <v>4927716.3542799996</v>
      </c>
      <c r="V10" s="27">
        <v>430000</v>
      </c>
      <c r="W10" s="27">
        <v>0</v>
      </c>
      <c r="X10" s="27">
        <v>10763015.58468</v>
      </c>
    </row>
    <row r="11" spans="1:27" s="7" customFormat="1" ht="48" customHeight="1" x14ac:dyDescent="0.25">
      <c r="A11" s="13" t="s">
        <v>20</v>
      </c>
      <c r="B11" s="27">
        <v>0</v>
      </c>
      <c r="C11" s="27">
        <v>14450000</v>
      </c>
      <c r="D11" s="27">
        <v>1233268.5806800001</v>
      </c>
      <c r="E11" s="27">
        <v>111679.26643</v>
      </c>
      <c r="F11" s="27">
        <v>0</v>
      </c>
      <c r="G11" s="27">
        <v>15794947.847110001</v>
      </c>
      <c r="H11" s="27">
        <v>0</v>
      </c>
      <c r="I11" s="27">
        <v>14450000</v>
      </c>
      <c r="J11" s="27">
        <v>1233268.5806800001</v>
      </c>
      <c r="K11" s="27">
        <v>111679.26643</v>
      </c>
      <c r="L11" s="20">
        <v>0</v>
      </c>
      <c r="M11" s="28">
        <v>15794947.847110001</v>
      </c>
      <c r="N11" s="21">
        <v>0</v>
      </c>
      <c r="O11" s="22">
        <v>0</v>
      </c>
      <c r="P11" s="21">
        <v>0</v>
      </c>
      <c r="Q11" s="22">
        <v>0</v>
      </c>
      <c r="R11" s="28">
        <v>0</v>
      </c>
      <c r="S11" s="27">
        <v>0</v>
      </c>
      <c r="T11" s="27">
        <v>1147696</v>
      </c>
      <c r="U11" s="27">
        <v>69497.438999999998</v>
      </c>
      <c r="V11" s="27">
        <v>0</v>
      </c>
      <c r="W11" s="27">
        <v>0</v>
      </c>
      <c r="X11" s="27">
        <v>1217193.439</v>
      </c>
    </row>
    <row r="12" spans="1:27" s="7" customFormat="1" ht="48" customHeight="1" x14ac:dyDescent="0.25">
      <c r="A12" s="13" t="s">
        <v>21</v>
      </c>
      <c r="B12" s="27">
        <v>0</v>
      </c>
      <c r="C12" s="27">
        <v>7630011</v>
      </c>
      <c r="D12" s="27">
        <v>21816320.048749998</v>
      </c>
      <c r="E12" s="27">
        <v>4057338.8361800001</v>
      </c>
      <c r="F12" s="27">
        <v>0</v>
      </c>
      <c r="G12" s="27">
        <v>33503669.88493</v>
      </c>
      <c r="H12" s="27">
        <v>0</v>
      </c>
      <c r="I12" s="27">
        <v>7630011</v>
      </c>
      <c r="J12" s="27">
        <v>21816320.048749998</v>
      </c>
      <c r="K12" s="27">
        <v>4057338.8361800001</v>
      </c>
      <c r="L12" s="20">
        <v>0</v>
      </c>
      <c r="M12" s="28">
        <v>33503669.88493</v>
      </c>
      <c r="N12" s="21">
        <v>0</v>
      </c>
      <c r="O12" s="22">
        <v>0</v>
      </c>
      <c r="P12" s="21">
        <v>0</v>
      </c>
      <c r="Q12" s="22">
        <v>0</v>
      </c>
      <c r="R12" s="28">
        <v>0</v>
      </c>
      <c r="S12" s="27">
        <v>0</v>
      </c>
      <c r="T12" s="27">
        <v>1572045.3254800001</v>
      </c>
      <c r="U12" s="27">
        <v>3413649.7716799998</v>
      </c>
      <c r="V12" s="27">
        <v>1665628.4200899999</v>
      </c>
      <c r="W12" s="27">
        <v>0</v>
      </c>
      <c r="X12" s="27">
        <v>6651323.5172499996</v>
      </c>
    </row>
    <row r="13" spans="1:27" s="7" customFormat="1" ht="48" customHeight="1" x14ac:dyDescent="0.25">
      <c r="A13" s="13" t="s">
        <v>22</v>
      </c>
      <c r="B13" s="27">
        <v>1950000</v>
      </c>
      <c r="C13" s="27">
        <v>7801436</v>
      </c>
      <c r="D13" s="27">
        <v>9030683.3287700005</v>
      </c>
      <c r="E13" s="27">
        <v>0</v>
      </c>
      <c r="F13" s="27">
        <v>0</v>
      </c>
      <c r="G13" s="27">
        <v>18782119.32877</v>
      </c>
      <c r="H13" s="27">
        <v>1950000</v>
      </c>
      <c r="I13" s="27">
        <v>7801436</v>
      </c>
      <c r="J13" s="27">
        <v>9030683.3287700005</v>
      </c>
      <c r="K13" s="27">
        <v>0</v>
      </c>
      <c r="L13" s="20">
        <v>0</v>
      </c>
      <c r="M13" s="28">
        <v>18782119.32877</v>
      </c>
      <c r="N13" s="21">
        <v>0</v>
      </c>
      <c r="O13" s="22">
        <v>0</v>
      </c>
      <c r="P13" s="21">
        <v>0</v>
      </c>
      <c r="Q13" s="22">
        <v>0</v>
      </c>
      <c r="R13" s="28">
        <v>0</v>
      </c>
      <c r="S13" s="27">
        <v>0</v>
      </c>
      <c r="T13" s="27">
        <v>2051913.554</v>
      </c>
      <c r="U13" s="27">
        <v>1287442.9425599999</v>
      </c>
      <c r="V13" s="27">
        <v>28957.745600000002</v>
      </c>
      <c r="W13" s="27">
        <v>0</v>
      </c>
      <c r="X13" s="27">
        <v>3368314.2421599999</v>
      </c>
    </row>
    <row r="14" spans="1:27" s="7" customFormat="1" ht="48" customHeight="1" x14ac:dyDescent="0.25">
      <c r="A14" s="13" t="s">
        <v>23</v>
      </c>
      <c r="B14" s="27">
        <v>0</v>
      </c>
      <c r="C14" s="27">
        <v>2300000</v>
      </c>
      <c r="D14" s="27">
        <v>6147585.0942400005</v>
      </c>
      <c r="E14" s="27">
        <v>0</v>
      </c>
      <c r="F14" s="27">
        <v>0</v>
      </c>
      <c r="G14" s="27">
        <v>8447585.0942400005</v>
      </c>
      <c r="H14" s="27">
        <v>0</v>
      </c>
      <c r="I14" s="27">
        <v>2300000</v>
      </c>
      <c r="J14" s="27">
        <v>6147585.0942400005</v>
      </c>
      <c r="K14" s="27">
        <v>0</v>
      </c>
      <c r="L14" s="20">
        <v>0</v>
      </c>
      <c r="M14" s="28">
        <v>8447585.0942400005</v>
      </c>
      <c r="N14" s="21">
        <v>0</v>
      </c>
      <c r="O14" s="22">
        <v>0</v>
      </c>
      <c r="P14" s="21">
        <v>0</v>
      </c>
      <c r="Q14" s="22">
        <v>0</v>
      </c>
      <c r="R14" s="28">
        <v>0</v>
      </c>
      <c r="S14" s="27">
        <v>0</v>
      </c>
      <c r="T14" s="27">
        <v>1280334</v>
      </c>
      <c r="U14" s="27">
        <v>1225015.8471300001</v>
      </c>
      <c r="V14" s="27">
        <v>0</v>
      </c>
      <c r="W14" s="27">
        <v>0</v>
      </c>
      <c r="X14" s="27">
        <v>2505349.8471300001</v>
      </c>
    </row>
    <row r="15" spans="1:27" s="7" customFormat="1" ht="48" customHeight="1" x14ac:dyDescent="0.25">
      <c r="A15" s="13" t="s">
        <v>24</v>
      </c>
      <c r="B15" s="27">
        <v>6550000</v>
      </c>
      <c r="C15" s="27">
        <v>5908013</v>
      </c>
      <c r="D15" s="27">
        <v>5647413.4987299992</v>
      </c>
      <c r="E15" s="27">
        <v>347734.57019</v>
      </c>
      <c r="F15" s="27">
        <v>0</v>
      </c>
      <c r="G15" s="27">
        <v>18453161.068919998</v>
      </c>
      <c r="H15" s="27">
        <v>6550000</v>
      </c>
      <c r="I15" s="27">
        <v>5908013</v>
      </c>
      <c r="J15" s="27">
        <v>5647413.4987299992</v>
      </c>
      <c r="K15" s="27">
        <v>347734.57019</v>
      </c>
      <c r="L15" s="20">
        <v>0</v>
      </c>
      <c r="M15" s="28">
        <v>18453161.068919998</v>
      </c>
      <c r="N15" s="21">
        <v>0</v>
      </c>
      <c r="O15" s="22">
        <v>0</v>
      </c>
      <c r="P15" s="21">
        <v>0</v>
      </c>
      <c r="Q15" s="22">
        <v>0</v>
      </c>
      <c r="R15" s="28">
        <v>0</v>
      </c>
      <c r="S15" s="27">
        <v>0</v>
      </c>
      <c r="T15" s="27">
        <v>1155000</v>
      </c>
      <c r="U15" s="27">
        <v>894953.93500000006</v>
      </c>
      <c r="V15" s="27">
        <v>1430004.6196600001</v>
      </c>
      <c r="W15" s="27">
        <v>0</v>
      </c>
      <c r="X15" s="27">
        <v>3479958.5546599999</v>
      </c>
    </row>
    <row r="16" spans="1:27" s="7" customFormat="1" ht="48" customHeight="1" x14ac:dyDescent="0.25">
      <c r="A16" s="13" t="s">
        <v>25</v>
      </c>
      <c r="B16" s="27">
        <v>0</v>
      </c>
      <c r="C16" s="27">
        <v>64609805.799999997</v>
      </c>
      <c r="D16" s="27">
        <v>33839163.416529998</v>
      </c>
      <c r="E16" s="27">
        <v>191678.72105000002</v>
      </c>
      <c r="F16" s="27">
        <v>0</v>
      </c>
      <c r="G16" s="27">
        <v>98640647.937579989</v>
      </c>
      <c r="H16" s="27">
        <v>0</v>
      </c>
      <c r="I16" s="27">
        <v>64609805.799999997</v>
      </c>
      <c r="J16" s="27">
        <v>33839163.416529998</v>
      </c>
      <c r="K16" s="27">
        <v>191678.72105000002</v>
      </c>
      <c r="L16" s="20">
        <v>0</v>
      </c>
      <c r="M16" s="28">
        <v>98640647.937579989</v>
      </c>
      <c r="N16" s="21">
        <v>0</v>
      </c>
      <c r="O16" s="22">
        <v>0</v>
      </c>
      <c r="P16" s="21">
        <v>0</v>
      </c>
      <c r="Q16" s="22">
        <v>0</v>
      </c>
      <c r="R16" s="28">
        <v>0</v>
      </c>
      <c r="S16" s="27">
        <v>12.98</v>
      </c>
      <c r="T16" s="27">
        <v>11423095.21658</v>
      </c>
      <c r="U16" s="27">
        <v>1063988.16946</v>
      </c>
      <c r="V16" s="27">
        <v>912770.31747999997</v>
      </c>
      <c r="W16" s="27">
        <v>0</v>
      </c>
      <c r="X16" s="27">
        <v>13399866.683519999</v>
      </c>
    </row>
    <row r="17" spans="1:24" s="7" customFormat="1" ht="48" customHeight="1" x14ac:dyDescent="0.25">
      <c r="A17" s="13" t="s">
        <v>26</v>
      </c>
      <c r="B17" s="27">
        <v>0</v>
      </c>
      <c r="C17" s="27">
        <v>5607580.2000000002</v>
      </c>
      <c r="D17" s="27">
        <v>8886436.2067299988</v>
      </c>
      <c r="E17" s="27">
        <v>0</v>
      </c>
      <c r="F17" s="27">
        <v>0</v>
      </c>
      <c r="G17" s="27">
        <v>14494016.40673</v>
      </c>
      <c r="H17" s="27">
        <v>0</v>
      </c>
      <c r="I17" s="27">
        <v>5607580.2000000002</v>
      </c>
      <c r="J17" s="27">
        <v>8886436.2067299988</v>
      </c>
      <c r="K17" s="27">
        <v>0</v>
      </c>
      <c r="L17" s="20">
        <v>0</v>
      </c>
      <c r="M17" s="28">
        <v>14494016.40673</v>
      </c>
      <c r="N17" s="21">
        <v>0</v>
      </c>
      <c r="O17" s="22">
        <v>0</v>
      </c>
      <c r="P17" s="21">
        <v>0</v>
      </c>
      <c r="Q17" s="22">
        <v>0</v>
      </c>
      <c r="R17" s="28">
        <v>0</v>
      </c>
      <c r="S17" s="27">
        <v>0</v>
      </c>
      <c r="T17" s="27">
        <v>1236600.6000000001</v>
      </c>
      <c r="U17" s="27">
        <v>0</v>
      </c>
      <c r="V17" s="27">
        <v>0</v>
      </c>
      <c r="W17" s="27">
        <v>0</v>
      </c>
      <c r="X17" s="27">
        <v>1236600.6000000001</v>
      </c>
    </row>
    <row r="18" spans="1:24" s="7" customFormat="1" ht="48" customHeight="1" x14ac:dyDescent="0.25">
      <c r="A18" s="13" t="s">
        <v>27</v>
      </c>
      <c r="B18" s="27">
        <v>625000</v>
      </c>
      <c r="C18" s="27">
        <v>9919156</v>
      </c>
      <c r="D18" s="27">
        <v>16891324.857529998</v>
      </c>
      <c r="E18" s="27">
        <v>0</v>
      </c>
      <c r="F18" s="27">
        <v>0</v>
      </c>
      <c r="G18" s="27">
        <v>27435480.857529998</v>
      </c>
      <c r="H18" s="27">
        <v>625000</v>
      </c>
      <c r="I18" s="27">
        <v>9919156</v>
      </c>
      <c r="J18" s="27">
        <v>16891324.857529998</v>
      </c>
      <c r="K18" s="27">
        <v>0</v>
      </c>
      <c r="L18" s="20">
        <v>0</v>
      </c>
      <c r="M18" s="28">
        <v>27435480.857529998</v>
      </c>
      <c r="N18" s="21">
        <v>0</v>
      </c>
      <c r="O18" s="22">
        <v>0</v>
      </c>
      <c r="P18" s="21">
        <v>0</v>
      </c>
      <c r="Q18" s="22">
        <v>0</v>
      </c>
      <c r="R18" s="28">
        <v>0</v>
      </c>
      <c r="S18" s="27">
        <v>0</v>
      </c>
      <c r="T18" s="27">
        <v>478831.9</v>
      </c>
      <c r="U18" s="27">
        <v>672913.17359000002</v>
      </c>
      <c r="V18" s="27">
        <v>33283.8099</v>
      </c>
      <c r="W18" s="27">
        <v>0</v>
      </c>
      <c r="X18" s="27">
        <v>1185028.8834899999</v>
      </c>
    </row>
    <row r="19" spans="1:24" s="7" customFormat="1" ht="48" customHeight="1" x14ac:dyDescent="0.25">
      <c r="A19" s="13" t="s">
        <v>28</v>
      </c>
      <c r="B19" s="27">
        <v>1800000</v>
      </c>
      <c r="C19" s="27">
        <v>11270000</v>
      </c>
      <c r="D19" s="27">
        <v>22041328.97473</v>
      </c>
      <c r="E19" s="27">
        <v>0</v>
      </c>
      <c r="F19" s="27">
        <v>0</v>
      </c>
      <c r="G19" s="27">
        <v>35111328.97473</v>
      </c>
      <c r="H19" s="27">
        <v>1800000</v>
      </c>
      <c r="I19" s="27">
        <v>11270000</v>
      </c>
      <c r="J19" s="27">
        <v>22041328.97473</v>
      </c>
      <c r="K19" s="27">
        <v>0</v>
      </c>
      <c r="L19" s="20">
        <v>0</v>
      </c>
      <c r="M19" s="28">
        <v>35111328.97473</v>
      </c>
      <c r="N19" s="21">
        <v>0</v>
      </c>
      <c r="O19" s="22">
        <v>0</v>
      </c>
      <c r="P19" s="21">
        <v>0</v>
      </c>
      <c r="Q19" s="22">
        <v>0</v>
      </c>
      <c r="R19" s="28">
        <v>0</v>
      </c>
      <c r="S19" s="27">
        <v>0</v>
      </c>
      <c r="T19" s="27">
        <v>2190870.36</v>
      </c>
      <c r="U19" s="27">
        <v>2349712.2196599999</v>
      </c>
      <c r="V19" s="27">
        <v>7450.3769199999997</v>
      </c>
      <c r="W19" s="27">
        <v>0</v>
      </c>
      <c r="X19" s="27">
        <v>4548032.95658</v>
      </c>
    </row>
    <row r="20" spans="1:24" s="7" customFormat="1" ht="48" customHeight="1" x14ac:dyDescent="0.25">
      <c r="A20" s="13" t="s">
        <v>29</v>
      </c>
      <c r="B20" s="27">
        <v>0</v>
      </c>
      <c r="C20" s="27">
        <v>8825238.1400000006</v>
      </c>
      <c r="D20" s="27">
        <v>3410622.7681999998</v>
      </c>
      <c r="E20" s="27">
        <v>29073.33929</v>
      </c>
      <c r="F20" s="27">
        <v>0</v>
      </c>
      <c r="G20" s="27">
        <v>12264934.24749</v>
      </c>
      <c r="H20" s="27">
        <v>0</v>
      </c>
      <c r="I20" s="27">
        <v>8825238.1400000006</v>
      </c>
      <c r="J20" s="27">
        <v>3410622.7681999998</v>
      </c>
      <c r="K20" s="27">
        <v>29073.33929</v>
      </c>
      <c r="L20" s="20">
        <v>0</v>
      </c>
      <c r="M20" s="28">
        <v>12264934.24749</v>
      </c>
      <c r="N20" s="21">
        <v>0</v>
      </c>
      <c r="O20" s="22">
        <v>0</v>
      </c>
      <c r="P20" s="21">
        <v>0</v>
      </c>
      <c r="Q20" s="22">
        <v>0</v>
      </c>
      <c r="R20" s="28">
        <v>0</v>
      </c>
      <c r="S20" s="27">
        <v>0</v>
      </c>
      <c r="T20" s="27">
        <v>2045649.2</v>
      </c>
      <c r="U20" s="27">
        <v>1480309.53214</v>
      </c>
      <c r="V20" s="27">
        <v>0</v>
      </c>
      <c r="W20" s="27">
        <v>0</v>
      </c>
      <c r="X20" s="27">
        <v>3525958.73214</v>
      </c>
    </row>
    <row r="21" spans="1:24" s="7" customFormat="1" ht="48" customHeight="1" x14ac:dyDescent="0.25">
      <c r="A21" s="13" t="s">
        <v>30</v>
      </c>
      <c r="B21" s="27">
        <v>3000000</v>
      </c>
      <c r="C21" s="27">
        <v>4023913</v>
      </c>
      <c r="D21" s="27">
        <v>17114276.8794</v>
      </c>
      <c r="E21" s="27">
        <v>0</v>
      </c>
      <c r="F21" s="27">
        <v>0</v>
      </c>
      <c r="G21" s="27">
        <v>24138189.8794</v>
      </c>
      <c r="H21" s="27">
        <v>3000000</v>
      </c>
      <c r="I21" s="27">
        <v>4023913</v>
      </c>
      <c r="J21" s="27">
        <v>17114276.8794</v>
      </c>
      <c r="K21" s="27">
        <v>0</v>
      </c>
      <c r="L21" s="20">
        <v>0</v>
      </c>
      <c r="M21" s="28">
        <v>24138189.8794</v>
      </c>
      <c r="N21" s="21">
        <v>0</v>
      </c>
      <c r="O21" s="22">
        <v>0</v>
      </c>
      <c r="P21" s="21">
        <v>0</v>
      </c>
      <c r="Q21" s="22">
        <v>0</v>
      </c>
      <c r="R21" s="28">
        <v>0</v>
      </c>
      <c r="S21" s="27">
        <v>0</v>
      </c>
      <c r="T21" s="27">
        <v>1213775.4569999999</v>
      </c>
      <c r="U21" s="27">
        <v>623364</v>
      </c>
      <c r="V21" s="27">
        <v>0</v>
      </c>
      <c r="W21" s="27">
        <v>0</v>
      </c>
      <c r="X21" s="27">
        <v>1837139.4569999999</v>
      </c>
    </row>
    <row r="22" spans="1:24" s="7" customFormat="1" ht="48" customHeight="1" x14ac:dyDescent="0.25">
      <c r="A22" s="13" t="s">
        <v>31</v>
      </c>
      <c r="B22" s="27">
        <v>6500000</v>
      </c>
      <c r="C22" s="27">
        <v>0</v>
      </c>
      <c r="D22" s="27">
        <v>9242723</v>
      </c>
      <c r="E22" s="27">
        <v>0</v>
      </c>
      <c r="F22" s="27">
        <v>0</v>
      </c>
      <c r="G22" s="27">
        <v>15742723</v>
      </c>
      <c r="H22" s="27">
        <v>6500000</v>
      </c>
      <c r="I22" s="27">
        <v>0</v>
      </c>
      <c r="J22" s="27">
        <v>9242723</v>
      </c>
      <c r="K22" s="27">
        <v>0</v>
      </c>
      <c r="L22" s="20">
        <v>0</v>
      </c>
      <c r="M22" s="28">
        <v>15742723</v>
      </c>
      <c r="N22" s="21">
        <v>0</v>
      </c>
      <c r="O22" s="22">
        <v>0</v>
      </c>
      <c r="P22" s="21">
        <v>0</v>
      </c>
      <c r="Q22" s="22">
        <v>0</v>
      </c>
      <c r="R22" s="28">
        <v>0</v>
      </c>
      <c r="S22" s="27">
        <v>0</v>
      </c>
      <c r="T22" s="27">
        <v>1908800</v>
      </c>
      <c r="U22" s="27">
        <v>1919695.4992899999</v>
      </c>
      <c r="V22" s="27">
        <v>0</v>
      </c>
      <c r="W22" s="27">
        <v>0</v>
      </c>
      <c r="X22" s="27">
        <v>3828495.4992900002</v>
      </c>
    </row>
    <row r="23" spans="1:24" s="7" customFormat="1" ht="48" customHeight="1" x14ac:dyDescent="0.25">
      <c r="A23" s="13" t="s">
        <v>32</v>
      </c>
      <c r="B23" s="27">
        <v>14950000</v>
      </c>
      <c r="C23" s="27">
        <v>15876525</v>
      </c>
      <c r="D23" s="27">
        <v>6756630.1389600001</v>
      </c>
      <c r="E23" s="27">
        <v>0</v>
      </c>
      <c r="F23" s="27">
        <v>0</v>
      </c>
      <c r="G23" s="27">
        <v>37583155.138959996</v>
      </c>
      <c r="H23" s="27">
        <v>14950000</v>
      </c>
      <c r="I23" s="27">
        <v>15876525</v>
      </c>
      <c r="J23" s="27">
        <v>6756630.1389600001</v>
      </c>
      <c r="K23" s="27">
        <v>0</v>
      </c>
      <c r="L23" s="20">
        <v>0</v>
      </c>
      <c r="M23" s="28">
        <v>37583155.138959996</v>
      </c>
      <c r="N23" s="21">
        <v>0</v>
      </c>
      <c r="O23" s="22">
        <v>0</v>
      </c>
      <c r="P23" s="21">
        <v>0</v>
      </c>
      <c r="Q23" s="22">
        <v>0</v>
      </c>
      <c r="R23" s="28">
        <v>0</v>
      </c>
      <c r="S23" s="27">
        <v>0</v>
      </c>
      <c r="T23" s="27">
        <v>6396360.0860000001</v>
      </c>
      <c r="U23" s="27">
        <v>1685211.66542</v>
      </c>
      <c r="V23" s="27">
        <v>121000</v>
      </c>
      <c r="W23" s="27">
        <v>0</v>
      </c>
      <c r="X23" s="27">
        <v>8202571.7514199996</v>
      </c>
    </row>
    <row r="24" spans="1:24" s="7" customFormat="1" ht="48" customHeight="1" x14ac:dyDescent="0.25">
      <c r="A24" s="13" t="s">
        <v>33</v>
      </c>
      <c r="B24" s="27">
        <v>56871075</v>
      </c>
      <c r="C24" s="27">
        <v>28982551.399999999</v>
      </c>
      <c r="D24" s="27">
        <v>21449074.576540001</v>
      </c>
      <c r="E24" s="27">
        <v>0</v>
      </c>
      <c r="F24" s="27">
        <v>0</v>
      </c>
      <c r="G24" s="27">
        <v>107302700.97654</v>
      </c>
      <c r="H24" s="27">
        <v>56871075</v>
      </c>
      <c r="I24" s="20">
        <v>0</v>
      </c>
      <c r="J24" s="27">
        <v>21449074.576540001</v>
      </c>
      <c r="K24" s="27">
        <v>0</v>
      </c>
      <c r="L24" s="20">
        <v>0</v>
      </c>
      <c r="M24" s="28">
        <v>78320149.576539993</v>
      </c>
      <c r="N24" s="21">
        <v>0</v>
      </c>
      <c r="O24" s="27">
        <f>28982551400/64.2575</f>
        <v>451037643.85480297</v>
      </c>
      <c r="P24" s="21">
        <v>0</v>
      </c>
      <c r="Q24" s="22">
        <v>0</v>
      </c>
      <c r="R24" s="27">
        <f>28982551400/64.2575</f>
        <v>451037643.85480297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</row>
    <row r="25" spans="1:24" s="9" customFormat="1" ht="48" customHeight="1" x14ac:dyDescent="0.25">
      <c r="A25" s="12" t="s">
        <v>34</v>
      </c>
      <c r="B25" s="24">
        <v>31268396</v>
      </c>
      <c r="C25" s="24">
        <v>57395610.200000003</v>
      </c>
      <c r="D25" s="24">
        <v>126558276.19482999</v>
      </c>
      <c r="E25" s="24">
        <v>9530864.2755100001</v>
      </c>
      <c r="F25" s="24">
        <v>0</v>
      </c>
      <c r="G25" s="24">
        <v>224753146.67034003</v>
      </c>
      <c r="H25" s="24">
        <v>31268396</v>
      </c>
      <c r="I25" s="24">
        <v>57395610.200000003</v>
      </c>
      <c r="J25" s="24">
        <v>126558276.19482999</v>
      </c>
      <c r="K25" s="24">
        <v>9530864.2755100001</v>
      </c>
      <c r="L25" s="17">
        <v>0</v>
      </c>
      <c r="M25" s="23">
        <v>224753146.67034003</v>
      </c>
      <c r="N25" s="18">
        <v>0</v>
      </c>
      <c r="O25" s="19">
        <v>0</v>
      </c>
      <c r="P25" s="18">
        <v>0</v>
      </c>
      <c r="Q25" s="19">
        <v>0</v>
      </c>
      <c r="R25" s="23">
        <v>0</v>
      </c>
      <c r="S25" s="24">
        <v>0</v>
      </c>
      <c r="T25" s="24">
        <v>14710053.426549999</v>
      </c>
      <c r="U25" s="24">
        <v>10267744.752369998</v>
      </c>
      <c r="V25" s="24">
        <v>2534852.4740699995</v>
      </c>
      <c r="W25" s="24">
        <v>0</v>
      </c>
      <c r="X25" s="24">
        <v>27512650.652989998</v>
      </c>
    </row>
    <row r="26" spans="1:24" s="7" customFormat="1" ht="48" customHeight="1" x14ac:dyDescent="0.25">
      <c r="A26" s="13" t="s">
        <v>35</v>
      </c>
      <c r="B26" s="27">
        <v>4900000</v>
      </c>
      <c r="C26" s="27">
        <v>5746400</v>
      </c>
      <c r="D26" s="27">
        <v>10894637.20497</v>
      </c>
      <c r="E26" s="27">
        <v>490481.93374000001</v>
      </c>
      <c r="F26" s="27">
        <v>0</v>
      </c>
      <c r="G26" s="27">
        <v>22031519.13871</v>
      </c>
      <c r="H26" s="27">
        <v>4900000</v>
      </c>
      <c r="I26" s="27">
        <v>5746400</v>
      </c>
      <c r="J26" s="27">
        <v>10894637.20497</v>
      </c>
      <c r="K26" s="27">
        <v>490481.93374000001</v>
      </c>
      <c r="L26" s="20">
        <v>0</v>
      </c>
      <c r="M26" s="28">
        <v>22031519.13871</v>
      </c>
      <c r="N26" s="21">
        <v>0</v>
      </c>
      <c r="O26" s="22">
        <v>0</v>
      </c>
      <c r="P26" s="21">
        <v>0</v>
      </c>
      <c r="Q26" s="22">
        <v>0</v>
      </c>
      <c r="R26" s="28">
        <v>0</v>
      </c>
      <c r="S26" s="27">
        <v>0</v>
      </c>
      <c r="T26" s="27">
        <v>2480057.33329</v>
      </c>
      <c r="U26" s="27">
        <v>1007318.764</v>
      </c>
      <c r="V26" s="27">
        <v>228.16664</v>
      </c>
      <c r="W26" s="27">
        <v>0</v>
      </c>
      <c r="X26" s="27">
        <v>3487604.2639299999</v>
      </c>
    </row>
    <row r="27" spans="1:24" s="7" customFormat="1" ht="48" customHeight="1" x14ac:dyDescent="0.25">
      <c r="A27" s="13" t="s">
        <v>36</v>
      </c>
      <c r="B27" s="27">
        <v>18205000</v>
      </c>
      <c r="C27" s="27">
        <v>6395000</v>
      </c>
      <c r="D27" s="27">
        <v>12802725.818499999</v>
      </c>
      <c r="E27" s="27">
        <v>628545.10288999998</v>
      </c>
      <c r="F27" s="27">
        <v>0</v>
      </c>
      <c r="G27" s="27">
        <v>38031270.921389997</v>
      </c>
      <c r="H27" s="27">
        <v>18205000</v>
      </c>
      <c r="I27" s="27">
        <v>6395000</v>
      </c>
      <c r="J27" s="27">
        <v>12802725.818499999</v>
      </c>
      <c r="K27" s="27">
        <v>628545.10288999998</v>
      </c>
      <c r="L27" s="20">
        <v>0</v>
      </c>
      <c r="M27" s="28">
        <v>38031270.921389997</v>
      </c>
      <c r="N27" s="21">
        <v>0</v>
      </c>
      <c r="O27" s="22">
        <v>0</v>
      </c>
      <c r="P27" s="21">
        <v>0</v>
      </c>
      <c r="Q27" s="22">
        <v>0</v>
      </c>
      <c r="R27" s="28">
        <v>0</v>
      </c>
      <c r="S27" s="27">
        <v>0</v>
      </c>
      <c r="T27" s="27">
        <v>862411.35002000001</v>
      </c>
      <c r="U27" s="27">
        <v>993347.3</v>
      </c>
      <c r="V27" s="27">
        <v>32209.14761</v>
      </c>
      <c r="W27" s="27">
        <v>0</v>
      </c>
      <c r="X27" s="27">
        <v>1887967.7976300002</v>
      </c>
    </row>
    <row r="28" spans="1:24" s="7" customFormat="1" ht="48" customHeight="1" x14ac:dyDescent="0.25">
      <c r="A28" s="13" t="s">
        <v>37</v>
      </c>
      <c r="B28" s="27">
        <v>0</v>
      </c>
      <c r="C28" s="27">
        <v>10013903.4</v>
      </c>
      <c r="D28" s="27">
        <v>25289993.815080002</v>
      </c>
      <c r="E28" s="27">
        <v>440000</v>
      </c>
      <c r="F28" s="27">
        <v>0</v>
      </c>
      <c r="G28" s="27">
        <v>35743897.21508</v>
      </c>
      <c r="H28" s="27">
        <v>0</v>
      </c>
      <c r="I28" s="27">
        <v>10013903.4</v>
      </c>
      <c r="J28" s="27">
        <v>25289993.815080002</v>
      </c>
      <c r="K28" s="27">
        <v>440000</v>
      </c>
      <c r="L28" s="20">
        <v>0</v>
      </c>
      <c r="M28" s="28">
        <v>35743897.21508</v>
      </c>
      <c r="N28" s="21">
        <v>0</v>
      </c>
      <c r="O28" s="22">
        <v>0</v>
      </c>
      <c r="P28" s="21">
        <v>0</v>
      </c>
      <c r="Q28" s="22">
        <v>0</v>
      </c>
      <c r="R28" s="28">
        <v>0</v>
      </c>
      <c r="S28" s="27">
        <v>0</v>
      </c>
      <c r="T28" s="27">
        <v>2554202.3250000002</v>
      </c>
      <c r="U28" s="27">
        <v>1065274.665</v>
      </c>
      <c r="V28" s="27">
        <v>0</v>
      </c>
      <c r="W28" s="27">
        <v>0</v>
      </c>
      <c r="X28" s="27">
        <v>3619476.99</v>
      </c>
    </row>
    <row r="29" spans="1:24" s="7" customFormat="1" ht="48" customHeight="1" x14ac:dyDescent="0.25">
      <c r="A29" s="13" t="s">
        <v>38</v>
      </c>
      <c r="B29" s="27">
        <v>2112000</v>
      </c>
      <c r="C29" s="27">
        <v>9773162.8000000007</v>
      </c>
      <c r="D29" s="27">
        <v>20268845.417300001</v>
      </c>
      <c r="E29" s="27">
        <v>2246024.2525500003</v>
      </c>
      <c r="F29" s="27">
        <v>0</v>
      </c>
      <c r="G29" s="27">
        <v>34400032.469849996</v>
      </c>
      <c r="H29" s="27">
        <v>2112000</v>
      </c>
      <c r="I29" s="27">
        <v>9773162.8000000007</v>
      </c>
      <c r="J29" s="27">
        <v>20268845.417300001</v>
      </c>
      <c r="K29" s="27">
        <v>2246024.2525500003</v>
      </c>
      <c r="L29" s="20">
        <v>0</v>
      </c>
      <c r="M29" s="28">
        <v>34400032.469849996</v>
      </c>
      <c r="N29" s="21">
        <v>0</v>
      </c>
      <c r="O29" s="22">
        <v>0</v>
      </c>
      <c r="P29" s="21">
        <v>0</v>
      </c>
      <c r="Q29" s="22">
        <v>0</v>
      </c>
      <c r="R29" s="28">
        <v>0</v>
      </c>
      <c r="S29" s="27">
        <v>0</v>
      </c>
      <c r="T29" s="27">
        <v>1675610</v>
      </c>
      <c r="U29" s="27">
        <v>857196.15</v>
      </c>
      <c r="V29" s="27">
        <v>466905.72083000001</v>
      </c>
      <c r="W29" s="27">
        <v>0</v>
      </c>
      <c r="X29" s="27">
        <v>2999711.8708299999</v>
      </c>
    </row>
    <row r="30" spans="1:24" s="7" customFormat="1" ht="48" customHeight="1" x14ac:dyDescent="0.25">
      <c r="A30" s="13" t="s">
        <v>39</v>
      </c>
      <c r="B30" s="27">
        <v>0</v>
      </c>
      <c r="C30" s="27">
        <v>1600000</v>
      </c>
      <c r="D30" s="27">
        <v>14398354.699899999</v>
      </c>
      <c r="E30" s="27">
        <v>3017330.2453299998</v>
      </c>
      <c r="F30" s="27">
        <v>0</v>
      </c>
      <c r="G30" s="27">
        <v>19015684.94523</v>
      </c>
      <c r="H30" s="27">
        <v>0</v>
      </c>
      <c r="I30" s="27">
        <v>1600000</v>
      </c>
      <c r="J30" s="27">
        <v>14398354.699899999</v>
      </c>
      <c r="K30" s="27">
        <v>3017330.2453299998</v>
      </c>
      <c r="L30" s="20">
        <v>0</v>
      </c>
      <c r="M30" s="28">
        <v>19015684.94523</v>
      </c>
      <c r="N30" s="21">
        <v>0</v>
      </c>
      <c r="O30" s="22">
        <v>0</v>
      </c>
      <c r="P30" s="21">
        <v>0</v>
      </c>
      <c r="Q30" s="22">
        <v>0</v>
      </c>
      <c r="R30" s="28">
        <v>0</v>
      </c>
      <c r="S30" s="27">
        <v>0</v>
      </c>
      <c r="T30" s="27">
        <v>3633740.9847399998</v>
      </c>
      <c r="U30" s="27">
        <v>1994842.77837</v>
      </c>
      <c r="V30" s="27">
        <v>1391671.0260300003</v>
      </c>
      <c r="W30" s="27">
        <v>0</v>
      </c>
      <c r="X30" s="27">
        <v>7020254.7891399991</v>
      </c>
    </row>
    <row r="31" spans="1:24" s="7" customFormat="1" ht="48" customHeight="1" x14ac:dyDescent="0.25">
      <c r="A31" s="13" t="s">
        <v>40</v>
      </c>
      <c r="B31" s="27">
        <v>192500</v>
      </c>
      <c r="C31" s="27">
        <v>4062389</v>
      </c>
      <c r="D31" s="27">
        <v>3710752.1929799998</v>
      </c>
      <c r="E31" s="27">
        <v>1523703.7309999999</v>
      </c>
      <c r="F31" s="27">
        <v>0</v>
      </c>
      <c r="G31" s="27">
        <v>9489344.9239799995</v>
      </c>
      <c r="H31" s="27">
        <v>192500</v>
      </c>
      <c r="I31" s="27">
        <v>4062389</v>
      </c>
      <c r="J31" s="27">
        <v>3710752.1929799998</v>
      </c>
      <c r="K31" s="27">
        <v>1523703.7309999999</v>
      </c>
      <c r="L31" s="20">
        <v>0</v>
      </c>
      <c r="M31" s="28">
        <v>9489344.9239799995</v>
      </c>
      <c r="N31" s="21">
        <v>0</v>
      </c>
      <c r="O31" s="22">
        <v>0</v>
      </c>
      <c r="P31" s="21">
        <v>0</v>
      </c>
      <c r="Q31" s="22">
        <v>0</v>
      </c>
      <c r="R31" s="28">
        <v>0</v>
      </c>
      <c r="S31" s="27">
        <v>0</v>
      </c>
      <c r="T31" s="27">
        <v>29400</v>
      </c>
      <c r="U31" s="27">
        <v>1020870.224</v>
      </c>
      <c r="V31" s="27">
        <v>508508.75001000002</v>
      </c>
      <c r="W31" s="27">
        <v>0</v>
      </c>
      <c r="X31" s="27">
        <v>1558778.97401</v>
      </c>
    </row>
    <row r="32" spans="1:24" s="7" customFormat="1" ht="48" customHeight="1" x14ac:dyDescent="0.25">
      <c r="A32" s="13" t="s">
        <v>41</v>
      </c>
      <c r="B32" s="27">
        <v>0</v>
      </c>
      <c r="C32" s="27">
        <v>5254317</v>
      </c>
      <c r="D32" s="27">
        <v>12268383.39917</v>
      </c>
      <c r="E32" s="27">
        <v>500000</v>
      </c>
      <c r="F32" s="27">
        <v>0</v>
      </c>
      <c r="G32" s="27">
        <v>18022700.399169996</v>
      </c>
      <c r="H32" s="27">
        <v>0</v>
      </c>
      <c r="I32" s="27">
        <v>5254317</v>
      </c>
      <c r="J32" s="27">
        <v>12268383.39917</v>
      </c>
      <c r="K32" s="27">
        <v>500000</v>
      </c>
      <c r="L32" s="20">
        <v>0</v>
      </c>
      <c r="M32" s="28">
        <v>18022700.399169996</v>
      </c>
      <c r="N32" s="21">
        <v>0</v>
      </c>
      <c r="O32" s="22">
        <v>0</v>
      </c>
      <c r="P32" s="21">
        <v>0</v>
      </c>
      <c r="Q32" s="22">
        <v>0</v>
      </c>
      <c r="R32" s="28">
        <v>0</v>
      </c>
      <c r="S32" s="27">
        <v>0</v>
      </c>
      <c r="T32" s="27">
        <v>1143257</v>
      </c>
      <c r="U32" s="27">
        <v>1791089.3670000001</v>
      </c>
      <c r="V32" s="27">
        <v>75329.662949999998</v>
      </c>
      <c r="W32" s="27">
        <v>0</v>
      </c>
      <c r="X32" s="27">
        <v>3009676.0299499999</v>
      </c>
    </row>
    <row r="33" spans="1:24" s="7" customFormat="1" ht="48" customHeight="1" x14ac:dyDescent="0.25">
      <c r="A33" s="13" t="s">
        <v>42</v>
      </c>
      <c r="B33" s="27">
        <v>0</v>
      </c>
      <c r="C33" s="27">
        <v>4452293</v>
      </c>
      <c r="D33" s="27">
        <v>10926124.300000001</v>
      </c>
      <c r="E33" s="27">
        <v>60779.01</v>
      </c>
      <c r="F33" s="27">
        <v>0</v>
      </c>
      <c r="G33" s="27">
        <v>15439196.310000001</v>
      </c>
      <c r="H33" s="27">
        <v>0</v>
      </c>
      <c r="I33" s="27">
        <v>4452293</v>
      </c>
      <c r="J33" s="27">
        <v>10926124.300000001</v>
      </c>
      <c r="K33" s="27">
        <v>60779.01</v>
      </c>
      <c r="L33" s="20">
        <v>0</v>
      </c>
      <c r="M33" s="28">
        <v>15439196.310000001</v>
      </c>
      <c r="N33" s="21">
        <v>0</v>
      </c>
      <c r="O33" s="22">
        <v>0</v>
      </c>
      <c r="P33" s="21">
        <v>0</v>
      </c>
      <c r="Q33" s="22">
        <v>0</v>
      </c>
      <c r="R33" s="28">
        <v>0</v>
      </c>
      <c r="S33" s="27">
        <v>0</v>
      </c>
      <c r="T33" s="27">
        <v>1801374.4335</v>
      </c>
      <c r="U33" s="27">
        <v>1088566.58</v>
      </c>
      <c r="V33" s="27">
        <v>0</v>
      </c>
      <c r="W33" s="27">
        <v>0</v>
      </c>
      <c r="X33" s="27">
        <v>2889941.0134999999</v>
      </c>
    </row>
    <row r="34" spans="1:24" s="7" customFormat="1" ht="48" customHeight="1" x14ac:dyDescent="0.25">
      <c r="A34" s="13" t="s">
        <v>43</v>
      </c>
      <c r="B34" s="27">
        <v>0</v>
      </c>
      <c r="C34" s="27">
        <v>7098145</v>
      </c>
      <c r="D34" s="27">
        <v>6320443</v>
      </c>
      <c r="E34" s="27">
        <v>624000</v>
      </c>
      <c r="F34" s="27">
        <v>0</v>
      </c>
      <c r="G34" s="27">
        <v>14042588</v>
      </c>
      <c r="H34" s="27">
        <v>0</v>
      </c>
      <c r="I34" s="27">
        <v>7098145</v>
      </c>
      <c r="J34" s="27">
        <v>6320443</v>
      </c>
      <c r="K34" s="27">
        <v>624000</v>
      </c>
      <c r="L34" s="20">
        <v>0</v>
      </c>
      <c r="M34" s="28">
        <v>14042588</v>
      </c>
      <c r="N34" s="21">
        <v>0</v>
      </c>
      <c r="O34" s="22">
        <v>0</v>
      </c>
      <c r="P34" s="21">
        <v>0</v>
      </c>
      <c r="Q34" s="22">
        <v>0</v>
      </c>
      <c r="R34" s="28">
        <v>0</v>
      </c>
      <c r="S34" s="27">
        <v>0</v>
      </c>
      <c r="T34" s="27">
        <v>480000</v>
      </c>
      <c r="U34" s="27">
        <v>449238.924</v>
      </c>
      <c r="V34" s="27">
        <v>60000</v>
      </c>
      <c r="W34" s="27">
        <v>0</v>
      </c>
      <c r="X34" s="27">
        <v>989238.924</v>
      </c>
    </row>
    <row r="35" spans="1:24" s="7" customFormat="1" ht="48" customHeight="1" x14ac:dyDescent="0.25">
      <c r="A35" s="13" t="s">
        <v>44</v>
      </c>
      <c r="B35" s="27">
        <v>5858896</v>
      </c>
      <c r="C35" s="27">
        <v>0</v>
      </c>
      <c r="D35" s="27">
        <v>8878016.3469300009</v>
      </c>
      <c r="E35" s="27">
        <v>0</v>
      </c>
      <c r="F35" s="27">
        <v>0</v>
      </c>
      <c r="G35" s="27">
        <v>14736912.346930001</v>
      </c>
      <c r="H35" s="27">
        <v>5858896</v>
      </c>
      <c r="I35" s="27">
        <v>0</v>
      </c>
      <c r="J35" s="27">
        <v>8878016.3469300009</v>
      </c>
      <c r="K35" s="27">
        <v>0</v>
      </c>
      <c r="L35" s="20">
        <v>0</v>
      </c>
      <c r="M35" s="28">
        <v>14736912.346930001</v>
      </c>
      <c r="N35" s="21">
        <v>0</v>
      </c>
      <c r="O35" s="22">
        <v>0</v>
      </c>
      <c r="P35" s="21">
        <v>0</v>
      </c>
      <c r="Q35" s="22">
        <v>0</v>
      </c>
      <c r="R35" s="28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</row>
    <row r="36" spans="1:24" s="7" customFormat="1" ht="48" customHeight="1" x14ac:dyDescent="0.25">
      <c r="A36" s="13" t="s">
        <v>45</v>
      </c>
      <c r="B36" s="27">
        <v>0</v>
      </c>
      <c r="C36" s="27">
        <v>3000000</v>
      </c>
      <c r="D36" s="27">
        <v>800000</v>
      </c>
      <c r="E36" s="27">
        <v>0</v>
      </c>
      <c r="F36" s="27">
        <v>0</v>
      </c>
      <c r="G36" s="27">
        <v>3800000</v>
      </c>
      <c r="H36" s="27">
        <v>0</v>
      </c>
      <c r="I36" s="27">
        <v>3000000</v>
      </c>
      <c r="J36" s="27">
        <v>800000</v>
      </c>
      <c r="K36" s="27">
        <v>0</v>
      </c>
      <c r="L36" s="20">
        <v>0</v>
      </c>
      <c r="M36" s="28">
        <v>3800000</v>
      </c>
      <c r="N36" s="21">
        <v>0</v>
      </c>
      <c r="O36" s="22">
        <v>0</v>
      </c>
      <c r="P36" s="21">
        <v>0</v>
      </c>
      <c r="Q36" s="22">
        <v>0</v>
      </c>
      <c r="R36" s="28">
        <v>0</v>
      </c>
      <c r="S36" s="27">
        <v>0</v>
      </c>
      <c r="T36" s="27">
        <v>50000</v>
      </c>
      <c r="U36" s="27">
        <v>0</v>
      </c>
      <c r="V36" s="27">
        <v>0</v>
      </c>
      <c r="W36" s="27">
        <v>0</v>
      </c>
      <c r="X36" s="27">
        <v>50000</v>
      </c>
    </row>
    <row r="37" spans="1:24" s="9" customFormat="1" ht="48" customHeight="1" x14ac:dyDescent="0.25">
      <c r="A37" s="12" t="s">
        <v>46</v>
      </c>
      <c r="B37" s="24">
        <v>21850000</v>
      </c>
      <c r="C37" s="24">
        <v>115552202.59999999</v>
      </c>
      <c r="D37" s="24">
        <v>123696415.32198998</v>
      </c>
      <c r="E37" s="24">
        <v>12157787.37946</v>
      </c>
      <c r="F37" s="24">
        <v>0</v>
      </c>
      <c r="G37" s="24">
        <v>273256405.30145001</v>
      </c>
      <c r="H37" s="24">
        <v>21850000</v>
      </c>
      <c r="I37" s="24">
        <v>115552202.59999999</v>
      </c>
      <c r="J37" s="24">
        <v>123696415.32198998</v>
      </c>
      <c r="K37" s="24">
        <v>12157787.37946</v>
      </c>
      <c r="L37" s="17">
        <v>0</v>
      </c>
      <c r="M37" s="23">
        <v>273256405.30145001</v>
      </c>
      <c r="N37" s="18">
        <v>0</v>
      </c>
      <c r="O37" s="19">
        <v>0</v>
      </c>
      <c r="P37" s="18">
        <v>0</v>
      </c>
      <c r="Q37" s="19">
        <v>0</v>
      </c>
      <c r="R37" s="23">
        <v>0</v>
      </c>
      <c r="S37" s="24">
        <v>2270009</v>
      </c>
      <c r="T37" s="24">
        <v>27360079.44153</v>
      </c>
      <c r="U37" s="24">
        <v>6613740.7356499992</v>
      </c>
      <c r="V37" s="24">
        <v>1727638.7681099998</v>
      </c>
      <c r="W37" s="24">
        <v>145.9</v>
      </c>
      <c r="X37" s="24">
        <v>37971613.845289998</v>
      </c>
    </row>
    <row r="38" spans="1:24" s="7" customFormat="1" ht="48" customHeight="1" x14ac:dyDescent="0.25">
      <c r="A38" s="13" t="s">
        <v>47</v>
      </c>
      <c r="B38" s="27">
        <v>0</v>
      </c>
      <c r="C38" s="27">
        <v>800000</v>
      </c>
      <c r="D38" s="27">
        <v>2411747.1369899996</v>
      </c>
      <c r="E38" s="27">
        <v>0</v>
      </c>
      <c r="F38" s="27">
        <v>0</v>
      </c>
      <c r="G38" s="27">
        <v>3211747.1369899996</v>
      </c>
      <c r="H38" s="27">
        <v>0</v>
      </c>
      <c r="I38" s="27">
        <v>800000</v>
      </c>
      <c r="J38" s="27">
        <v>2411747.1369899996</v>
      </c>
      <c r="K38" s="27">
        <v>0</v>
      </c>
      <c r="L38" s="20">
        <v>0</v>
      </c>
      <c r="M38" s="28">
        <v>3211747.1369899996</v>
      </c>
      <c r="N38" s="21">
        <v>0</v>
      </c>
      <c r="O38" s="22">
        <v>0</v>
      </c>
      <c r="P38" s="21">
        <v>0</v>
      </c>
      <c r="Q38" s="22">
        <v>0</v>
      </c>
      <c r="R38" s="28">
        <v>0</v>
      </c>
      <c r="S38" s="27">
        <v>0</v>
      </c>
      <c r="T38" s="27">
        <v>200000</v>
      </c>
      <c r="U38" s="27">
        <v>819077</v>
      </c>
      <c r="V38" s="27">
        <v>0</v>
      </c>
      <c r="W38" s="27">
        <v>0</v>
      </c>
      <c r="X38" s="27">
        <v>1019077</v>
      </c>
    </row>
    <row r="39" spans="1:24" s="7" customFormat="1" ht="48" customHeight="1" x14ac:dyDescent="0.25">
      <c r="A39" s="13" t="s">
        <v>48</v>
      </c>
      <c r="B39" s="27">
        <v>0</v>
      </c>
      <c r="C39" s="27">
        <v>500000</v>
      </c>
      <c r="D39" s="27">
        <v>2942750.3407899998</v>
      </c>
      <c r="E39" s="27">
        <v>0</v>
      </c>
      <c r="F39" s="27">
        <v>0</v>
      </c>
      <c r="G39" s="27">
        <v>3442750.3407899998</v>
      </c>
      <c r="H39" s="27">
        <v>0</v>
      </c>
      <c r="I39" s="27">
        <v>500000</v>
      </c>
      <c r="J39" s="27">
        <v>2942750.3407899998</v>
      </c>
      <c r="K39" s="27">
        <v>0</v>
      </c>
      <c r="L39" s="20">
        <v>0</v>
      </c>
      <c r="M39" s="28">
        <v>3442750.3407899998</v>
      </c>
      <c r="N39" s="21">
        <v>0</v>
      </c>
      <c r="O39" s="22">
        <v>0</v>
      </c>
      <c r="P39" s="21">
        <v>0</v>
      </c>
      <c r="Q39" s="22">
        <v>0</v>
      </c>
      <c r="R39" s="28">
        <v>0</v>
      </c>
      <c r="S39" s="27">
        <v>0</v>
      </c>
      <c r="T39" s="27">
        <v>115000</v>
      </c>
      <c r="U39" s="27">
        <v>296479.09737999999</v>
      </c>
      <c r="V39" s="27">
        <v>0</v>
      </c>
      <c r="W39" s="27">
        <v>0</v>
      </c>
      <c r="X39" s="27">
        <v>411479.09737999999</v>
      </c>
    </row>
    <row r="40" spans="1:24" s="7" customFormat="1" ht="48" customHeight="1" x14ac:dyDescent="0.25">
      <c r="A40" s="13" t="s">
        <v>49</v>
      </c>
      <c r="B40" s="27">
        <v>7200000</v>
      </c>
      <c r="C40" s="27">
        <v>59782263.799999997</v>
      </c>
      <c r="D40" s="27">
        <v>69644038.219489992</v>
      </c>
      <c r="E40" s="27">
        <v>10945058.62946</v>
      </c>
      <c r="F40" s="27">
        <v>0</v>
      </c>
      <c r="G40" s="27">
        <v>147571360.64894998</v>
      </c>
      <c r="H40" s="27">
        <v>7200000</v>
      </c>
      <c r="I40" s="27">
        <v>59782263.799999997</v>
      </c>
      <c r="J40" s="27">
        <v>69644038.219489992</v>
      </c>
      <c r="K40" s="27">
        <v>10945058.62946</v>
      </c>
      <c r="L40" s="20">
        <v>0</v>
      </c>
      <c r="M40" s="28">
        <v>147571360.64894998</v>
      </c>
      <c r="N40" s="21">
        <v>0</v>
      </c>
      <c r="O40" s="22">
        <v>0</v>
      </c>
      <c r="P40" s="21">
        <v>0</v>
      </c>
      <c r="Q40" s="22">
        <v>0</v>
      </c>
      <c r="R40" s="28">
        <v>0</v>
      </c>
      <c r="S40" s="27">
        <v>0</v>
      </c>
      <c r="T40" s="27">
        <v>17193083.590939999</v>
      </c>
      <c r="U40" s="27">
        <v>1835041.0889999999</v>
      </c>
      <c r="V40" s="27">
        <v>1140276.7218499999</v>
      </c>
      <c r="W40" s="27">
        <v>145.9</v>
      </c>
      <c r="X40" s="27">
        <v>20168547.301789995</v>
      </c>
    </row>
    <row r="41" spans="1:24" s="7" customFormat="1" ht="48" customHeight="1" x14ac:dyDescent="0.25">
      <c r="A41" s="13" t="s">
        <v>50</v>
      </c>
      <c r="B41" s="27">
        <v>0</v>
      </c>
      <c r="C41" s="27">
        <v>14963360</v>
      </c>
      <c r="D41" s="27">
        <v>14275006.199999999</v>
      </c>
      <c r="E41" s="27">
        <v>0</v>
      </c>
      <c r="F41" s="27">
        <v>0</v>
      </c>
      <c r="G41" s="27">
        <v>29238366.199999999</v>
      </c>
      <c r="H41" s="27">
        <v>0</v>
      </c>
      <c r="I41" s="27">
        <v>14963360</v>
      </c>
      <c r="J41" s="27">
        <v>14275006.199999999</v>
      </c>
      <c r="K41" s="27">
        <v>0</v>
      </c>
      <c r="L41" s="20">
        <v>0</v>
      </c>
      <c r="M41" s="28">
        <v>29238366.199999999</v>
      </c>
      <c r="N41" s="21">
        <v>0</v>
      </c>
      <c r="O41" s="22">
        <v>0</v>
      </c>
      <c r="P41" s="21">
        <v>0</v>
      </c>
      <c r="Q41" s="22">
        <v>0</v>
      </c>
      <c r="R41" s="28">
        <v>0</v>
      </c>
      <c r="S41" s="27">
        <v>0</v>
      </c>
      <c r="T41" s="27">
        <v>2301445.7805900001</v>
      </c>
      <c r="U41" s="27">
        <v>115128.91790999999</v>
      </c>
      <c r="V41" s="27">
        <v>50001.127999999997</v>
      </c>
      <c r="W41" s="27">
        <v>0</v>
      </c>
      <c r="X41" s="27">
        <v>2466575.8265</v>
      </c>
    </row>
    <row r="42" spans="1:24" s="7" customFormat="1" ht="48" customHeight="1" x14ac:dyDescent="0.25">
      <c r="A42" s="13" t="s">
        <v>51</v>
      </c>
      <c r="B42" s="27">
        <v>14650000</v>
      </c>
      <c r="C42" s="27">
        <v>8889683</v>
      </c>
      <c r="D42" s="27">
        <v>24386738.01489</v>
      </c>
      <c r="E42" s="27">
        <v>795055</v>
      </c>
      <c r="F42" s="27">
        <v>0</v>
      </c>
      <c r="G42" s="27">
        <v>48721476.01489</v>
      </c>
      <c r="H42" s="27">
        <v>14650000</v>
      </c>
      <c r="I42" s="27">
        <v>8889683</v>
      </c>
      <c r="J42" s="27">
        <v>24386738.01489</v>
      </c>
      <c r="K42" s="27">
        <v>795055</v>
      </c>
      <c r="L42" s="20">
        <v>0</v>
      </c>
      <c r="M42" s="28">
        <v>48721476.01489</v>
      </c>
      <c r="N42" s="21">
        <v>0</v>
      </c>
      <c r="O42" s="22">
        <v>0</v>
      </c>
      <c r="P42" s="21">
        <v>0</v>
      </c>
      <c r="Q42" s="22">
        <v>0</v>
      </c>
      <c r="R42" s="28">
        <v>0</v>
      </c>
      <c r="S42" s="27">
        <v>2270009</v>
      </c>
      <c r="T42" s="27">
        <v>5450120</v>
      </c>
      <c r="U42" s="27">
        <v>1135540.6499999999</v>
      </c>
      <c r="V42" s="27">
        <v>36687.168259999999</v>
      </c>
      <c r="W42" s="27">
        <v>0</v>
      </c>
      <c r="X42" s="27">
        <v>8892356.818260001</v>
      </c>
    </row>
    <row r="43" spans="1:24" s="7" customFormat="1" ht="48" customHeight="1" x14ac:dyDescent="0.25">
      <c r="A43" s="13" t="s">
        <v>52</v>
      </c>
      <c r="B43" s="27">
        <v>0</v>
      </c>
      <c r="C43" s="27">
        <v>30616895.800000001</v>
      </c>
      <c r="D43" s="27">
        <v>10036135.40983</v>
      </c>
      <c r="E43" s="27">
        <v>417673.75</v>
      </c>
      <c r="F43" s="27">
        <v>0</v>
      </c>
      <c r="G43" s="27">
        <v>41070704.959830001</v>
      </c>
      <c r="H43" s="27">
        <v>0</v>
      </c>
      <c r="I43" s="27">
        <v>30616895.800000001</v>
      </c>
      <c r="J43" s="27">
        <v>10036135.40983</v>
      </c>
      <c r="K43" s="27">
        <v>417673.75</v>
      </c>
      <c r="L43" s="20">
        <v>0</v>
      </c>
      <c r="M43" s="28">
        <v>41070704.959830001</v>
      </c>
      <c r="N43" s="21">
        <v>0</v>
      </c>
      <c r="O43" s="22">
        <v>0</v>
      </c>
      <c r="P43" s="21">
        <v>0</v>
      </c>
      <c r="Q43" s="22">
        <v>0</v>
      </c>
      <c r="R43" s="28">
        <v>0</v>
      </c>
      <c r="S43" s="27">
        <v>0</v>
      </c>
      <c r="T43" s="27">
        <v>2100430.0699999998</v>
      </c>
      <c r="U43" s="27">
        <v>2412473.9813600001</v>
      </c>
      <c r="V43" s="27">
        <v>500673.75</v>
      </c>
      <c r="W43" s="27">
        <v>0</v>
      </c>
      <c r="X43" s="27">
        <v>5013577.8013600009</v>
      </c>
    </row>
    <row r="44" spans="1:24" s="9" customFormat="1" ht="66" customHeight="1" x14ac:dyDescent="0.25">
      <c r="A44" s="14" t="s">
        <v>53</v>
      </c>
      <c r="B44" s="24">
        <v>4000000</v>
      </c>
      <c r="C44" s="24">
        <v>17776001.199999999</v>
      </c>
      <c r="D44" s="24">
        <v>53477769.419450007</v>
      </c>
      <c r="E44" s="24">
        <v>3536277.1845800001</v>
      </c>
      <c r="F44" s="24">
        <v>76632.314930000008</v>
      </c>
      <c r="G44" s="24">
        <v>78866680.118959993</v>
      </c>
      <c r="H44" s="24">
        <v>4000000</v>
      </c>
      <c r="I44" s="24">
        <v>17776001.199999999</v>
      </c>
      <c r="J44" s="24">
        <v>53477769.419450007</v>
      </c>
      <c r="K44" s="24">
        <v>3536277.1845800001</v>
      </c>
      <c r="L44" s="17">
        <v>76632.314930000008</v>
      </c>
      <c r="M44" s="23">
        <v>78866680.118959993</v>
      </c>
      <c r="N44" s="18">
        <v>0</v>
      </c>
      <c r="O44" s="19">
        <v>0</v>
      </c>
      <c r="P44" s="18">
        <v>0</v>
      </c>
      <c r="Q44" s="19">
        <v>0</v>
      </c>
      <c r="R44" s="23">
        <v>0</v>
      </c>
      <c r="S44" s="24">
        <v>0</v>
      </c>
      <c r="T44" s="24">
        <v>2115642.35</v>
      </c>
      <c r="U44" s="24">
        <v>2934651.1102499999</v>
      </c>
      <c r="V44" s="24">
        <v>116729.47918000001</v>
      </c>
      <c r="W44" s="24">
        <v>0</v>
      </c>
      <c r="X44" s="24">
        <v>5167022.9394300003</v>
      </c>
    </row>
    <row r="45" spans="1:24" s="7" customFormat="1" ht="48" customHeight="1" x14ac:dyDescent="0.25">
      <c r="A45" s="13" t="s">
        <v>54</v>
      </c>
      <c r="B45" s="27">
        <v>0</v>
      </c>
      <c r="C45" s="27">
        <v>1728431.2</v>
      </c>
      <c r="D45" s="27">
        <v>11416034.49178</v>
      </c>
      <c r="E45" s="27">
        <v>2464640.06807</v>
      </c>
      <c r="F45" s="27">
        <v>0</v>
      </c>
      <c r="G45" s="27">
        <v>15609105.759850001</v>
      </c>
      <c r="H45" s="27">
        <v>0</v>
      </c>
      <c r="I45" s="27">
        <v>1728431.2</v>
      </c>
      <c r="J45" s="27">
        <v>11416034.49178</v>
      </c>
      <c r="K45" s="27">
        <v>2464640.06807</v>
      </c>
      <c r="L45" s="20">
        <v>0</v>
      </c>
      <c r="M45" s="28">
        <v>15609105.759850001</v>
      </c>
      <c r="N45" s="21">
        <v>0</v>
      </c>
      <c r="O45" s="22">
        <v>0</v>
      </c>
      <c r="P45" s="21">
        <v>0</v>
      </c>
      <c r="Q45" s="22">
        <v>0</v>
      </c>
      <c r="R45" s="28">
        <v>0</v>
      </c>
      <c r="S45" s="27">
        <v>0</v>
      </c>
      <c r="T45" s="27">
        <v>300000</v>
      </c>
      <c r="U45" s="27">
        <v>1447852.4</v>
      </c>
      <c r="V45" s="27">
        <v>99724.705900000001</v>
      </c>
      <c r="W45" s="27">
        <v>0</v>
      </c>
      <c r="X45" s="27">
        <v>1847577.1059000001</v>
      </c>
    </row>
    <row r="46" spans="1:24" s="7" customFormat="1" ht="48" customHeight="1" x14ac:dyDescent="0.25">
      <c r="A46" s="13" t="s">
        <v>55</v>
      </c>
      <c r="B46" s="27">
        <v>0</v>
      </c>
      <c r="C46" s="27">
        <v>0</v>
      </c>
      <c r="D46" s="27">
        <v>2559395.2675999999</v>
      </c>
      <c r="E46" s="27">
        <v>0</v>
      </c>
      <c r="F46" s="27">
        <v>0</v>
      </c>
      <c r="G46" s="27">
        <v>2559395.2675999999</v>
      </c>
      <c r="H46" s="27">
        <v>0</v>
      </c>
      <c r="I46" s="27">
        <v>0</v>
      </c>
      <c r="J46" s="27">
        <v>2559395.2675999999</v>
      </c>
      <c r="K46" s="27">
        <v>0</v>
      </c>
      <c r="L46" s="20">
        <v>0</v>
      </c>
      <c r="M46" s="28">
        <v>2559395.2675999999</v>
      </c>
      <c r="N46" s="21">
        <v>0</v>
      </c>
      <c r="O46" s="22">
        <v>0</v>
      </c>
      <c r="P46" s="21">
        <v>0</v>
      </c>
      <c r="Q46" s="22">
        <v>0</v>
      </c>
      <c r="R46" s="28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</row>
    <row r="47" spans="1:24" s="7" customFormat="1" ht="48" customHeight="1" x14ac:dyDescent="0.25">
      <c r="A47" s="13" t="s">
        <v>56</v>
      </c>
      <c r="B47" s="27">
        <v>0</v>
      </c>
      <c r="C47" s="27">
        <v>2382105</v>
      </c>
      <c r="D47" s="27">
        <v>5106301.2733500004</v>
      </c>
      <c r="E47" s="27">
        <v>421283.9</v>
      </c>
      <c r="F47" s="27">
        <v>0</v>
      </c>
      <c r="G47" s="27">
        <v>7909690.1733500008</v>
      </c>
      <c r="H47" s="27">
        <v>0</v>
      </c>
      <c r="I47" s="27">
        <v>2382105</v>
      </c>
      <c r="J47" s="27">
        <v>5106301.2733500004</v>
      </c>
      <c r="K47" s="27">
        <v>421283.9</v>
      </c>
      <c r="L47" s="20">
        <v>0</v>
      </c>
      <c r="M47" s="28">
        <v>7909690.1733500008</v>
      </c>
      <c r="N47" s="21">
        <v>0</v>
      </c>
      <c r="O47" s="22">
        <v>0</v>
      </c>
      <c r="P47" s="21">
        <v>0</v>
      </c>
      <c r="Q47" s="22">
        <v>0</v>
      </c>
      <c r="R47" s="28">
        <v>0</v>
      </c>
      <c r="S47" s="27">
        <v>0</v>
      </c>
      <c r="T47" s="27">
        <v>0</v>
      </c>
      <c r="U47" s="27">
        <v>58762.752</v>
      </c>
      <c r="V47" s="27">
        <v>0</v>
      </c>
      <c r="W47" s="27">
        <v>0</v>
      </c>
      <c r="X47" s="27">
        <v>58762.752</v>
      </c>
    </row>
    <row r="48" spans="1:24" s="7" customFormat="1" ht="48" customHeight="1" x14ac:dyDescent="0.25">
      <c r="A48" s="13" t="s">
        <v>57</v>
      </c>
      <c r="B48" s="27">
        <v>0</v>
      </c>
      <c r="C48" s="27">
        <v>1009465</v>
      </c>
      <c r="D48" s="27">
        <v>4490942.0045699999</v>
      </c>
      <c r="E48" s="27">
        <v>77000</v>
      </c>
      <c r="F48" s="27">
        <v>76632.314930000008</v>
      </c>
      <c r="G48" s="27">
        <v>5654039.3195000002</v>
      </c>
      <c r="H48" s="27">
        <v>0</v>
      </c>
      <c r="I48" s="27">
        <v>1009465</v>
      </c>
      <c r="J48" s="27">
        <v>4490942.0045699999</v>
      </c>
      <c r="K48" s="27">
        <v>77000</v>
      </c>
      <c r="L48" s="20">
        <v>76632.314930000008</v>
      </c>
      <c r="M48" s="28">
        <v>5654039.3195000002</v>
      </c>
      <c r="N48" s="21">
        <v>0</v>
      </c>
      <c r="O48" s="22">
        <v>0</v>
      </c>
      <c r="P48" s="21">
        <v>0</v>
      </c>
      <c r="Q48" s="22">
        <v>0</v>
      </c>
      <c r="R48" s="28">
        <v>0</v>
      </c>
      <c r="S48" s="27">
        <v>0</v>
      </c>
      <c r="T48" s="27">
        <v>0</v>
      </c>
      <c r="U48" s="27">
        <v>178619.45254</v>
      </c>
      <c r="V48" s="27">
        <v>0</v>
      </c>
      <c r="W48" s="27">
        <v>0</v>
      </c>
      <c r="X48" s="27">
        <v>178619.45254</v>
      </c>
    </row>
    <row r="49" spans="1:24" s="7" customFormat="1" ht="48" customHeight="1" x14ac:dyDescent="0.25">
      <c r="A49" s="13" t="s">
        <v>58</v>
      </c>
      <c r="B49" s="27">
        <v>0</v>
      </c>
      <c r="C49" s="27">
        <v>1238000</v>
      </c>
      <c r="D49" s="27">
        <v>9572498.8082200009</v>
      </c>
      <c r="E49" s="27">
        <v>60392.717200000006</v>
      </c>
      <c r="F49" s="27">
        <v>0</v>
      </c>
      <c r="G49" s="27">
        <v>10870891.525420001</v>
      </c>
      <c r="H49" s="27">
        <v>0</v>
      </c>
      <c r="I49" s="27">
        <v>1238000</v>
      </c>
      <c r="J49" s="27">
        <v>9572498.8082200009</v>
      </c>
      <c r="K49" s="27">
        <v>60392.717200000006</v>
      </c>
      <c r="L49" s="20">
        <v>0</v>
      </c>
      <c r="M49" s="28">
        <v>10870891.525420001</v>
      </c>
      <c r="N49" s="21">
        <v>0</v>
      </c>
      <c r="O49" s="22">
        <v>0</v>
      </c>
      <c r="P49" s="21">
        <v>0</v>
      </c>
      <c r="Q49" s="22">
        <v>0</v>
      </c>
      <c r="R49" s="28">
        <v>0</v>
      </c>
      <c r="S49" s="27">
        <v>0</v>
      </c>
      <c r="T49" s="27">
        <v>1069809</v>
      </c>
      <c r="U49" s="27">
        <v>268730</v>
      </c>
      <c r="V49" s="27">
        <v>0</v>
      </c>
      <c r="W49" s="27">
        <v>0</v>
      </c>
      <c r="X49" s="27">
        <v>1338539</v>
      </c>
    </row>
    <row r="50" spans="1:24" s="7" customFormat="1" ht="48" customHeight="1" x14ac:dyDescent="0.25">
      <c r="A50" s="13" t="s">
        <v>59</v>
      </c>
      <c r="B50" s="27">
        <v>0</v>
      </c>
      <c r="C50" s="27">
        <v>0</v>
      </c>
      <c r="D50" s="27">
        <v>5445359.5383199994</v>
      </c>
      <c r="E50" s="27">
        <v>13125.499310000001</v>
      </c>
      <c r="F50" s="27">
        <v>0</v>
      </c>
      <c r="G50" s="27">
        <v>5458485.0376300002</v>
      </c>
      <c r="H50" s="27">
        <v>0</v>
      </c>
      <c r="I50" s="27">
        <v>0</v>
      </c>
      <c r="J50" s="27">
        <v>5445359.5383199994</v>
      </c>
      <c r="K50" s="27">
        <v>13125.499310000001</v>
      </c>
      <c r="L50" s="20">
        <v>0</v>
      </c>
      <c r="M50" s="28">
        <v>5458485.0376300002</v>
      </c>
      <c r="N50" s="21">
        <v>0</v>
      </c>
      <c r="O50" s="22">
        <v>0</v>
      </c>
      <c r="P50" s="21">
        <v>0</v>
      </c>
      <c r="Q50" s="22">
        <v>0</v>
      </c>
      <c r="R50" s="28">
        <v>0</v>
      </c>
      <c r="S50" s="27">
        <v>0</v>
      </c>
      <c r="T50" s="27">
        <v>0</v>
      </c>
      <c r="U50" s="27">
        <v>489988.36470999999</v>
      </c>
      <c r="V50" s="27">
        <v>10531.311960000001</v>
      </c>
      <c r="W50" s="27">
        <v>0</v>
      </c>
      <c r="X50" s="27">
        <v>500519.67666999996</v>
      </c>
    </row>
    <row r="51" spans="1:24" s="7" customFormat="1" ht="48" customHeight="1" x14ac:dyDescent="0.25">
      <c r="A51" s="13" t="s">
        <v>60</v>
      </c>
      <c r="B51" s="27">
        <v>4000000</v>
      </c>
      <c r="C51" s="27">
        <v>11418000</v>
      </c>
      <c r="D51" s="27">
        <v>14887238.035610002</v>
      </c>
      <c r="E51" s="27">
        <v>499835</v>
      </c>
      <c r="F51" s="27">
        <v>0</v>
      </c>
      <c r="G51" s="27">
        <v>30805073.035609998</v>
      </c>
      <c r="H51" s="27">
        <v>4000000</v>
      </c>
      <c r="I51" s="27">
        <v>11418000</v>
      </c>
      <c r="J51" s="27">
        <v>14887238.035610002</v>
      </c>
      <c r="K51" s="27">
        <v>499835</v>
      </c>
      <c r="L51" s="20">
        <v>0</v>
      </c>
      <c r="M51" s="28">
        <v>30805073.035609998</v>
      </c>
      <c r="N51" s="21">
        <v>0</v>
      </c>
      <c r="O51" s="22">
        <v>0</v>
      </c>
      <c r="P51" s="21">
        <v>0</v>
      </c>
      <c r="Q51" s="22">
        <v>0</v>
      </c>
      <c r="R51" s="28">
        <v>0</v>
      </c>
      <c r="S51" s="27">
        <v>0</v>
      </c>
      <c r="T51" s="27">
        <v>745833.35</v>
      </c>
      <c r="U51" s="27">
        <v>490698.141</v>
      </c>
      <c r="V51" s="27">
        <v>6473.4613200000003</v>
      </c>
      <c r="W51" s="27">
        <v>0</v>
      </c>
      <c r="X51" s="27">
        <v>1243004.9523200002</v>
      </c>
    </row>
    <row r="52" spans="1:24" s="9" customFormat="1" ht="48" customHeight="1" x14ac:dyDescent="0.25">
      <c r="A52" s="12" t="s">
        <v>61</v>
      </c>
      <c r="B52" s="24">
        <v>105425801.8</v>
      </c>
      <c r="C52" s="24">
        <v>142724705.16800001</v>
      </c>
      <c r="D52" s="24">
        <v>276231551.96459997</v>
      </c>
      <c r="E52" s="24">
        <v>15109921.337989999</v>
      </c>
      <c r="F52" s="24">
        <v>0</v>
      </c>
      <c r="G52" s="24">
        <v>539491980.27058995</v>
      </c>
      <c r="H52" s="24">
        <v>105425801.8</v>
      </c>
      <c r="I52" s="24">
        <v>142724705.16800001</v>
      </c>
      <c r="J52" s="24">
        <v>276231551.96459997</v>
      </c>
      <c r="K52" s="24">
        <v>15109921.337989999</v>
      </c>
      <c r="L52" s="17">
        <v>0</v>
      </c>
      <c r="M52" s="23">
        <v>539491980.27058995</v>
      </c>
      <c r="N52" s="18">
        <v>0</v>
      </c>
      <c r="O52" s="19">
        <v>0</v>
      </c>
      <c r="P52" s="18">
        <v>0</v>
      </c>
      <c r="Q52" s="19">
        <v>0</v>
      </c>
      <c r="R52" s="23">
        <v>0</v>
      </c>
      <c r="S52" s="24">
        <v>500</v>
      </c>
      <c r="T52" s="24">
        <v>52660370.305810004</v>
      </c>
      <c r="U52" s="24">
        <v>48886416.030220009</v>
      </c>
      <c r="V52" s="24">
        <v>3649857.1346199992</v>
      </c>
      <c r="W52" s="24">
        <v>1022.7666700000001</v>
      </c>
      <c r="X52" s="24">
        <v>105198166.23731998</v>
      </c>
    </row>
    <row r="53" spans="1:24" s="7" customFormat="1" ht="48" customHeight="1" x14ac:dyDescent="0.25">
      <c r="A53" s="13" t="s">
        <v>62</v>
      </c>
      <c r="B53" s="27">
        <v>12700000</v>
      </c>
      <c r="C53" s="27">
        <v>3799595.2</v>
      </c>
      <c r="D53" s="27">
        <v>9840538.0692299996</v>
      </c>
      <c r="E53" s="27">
        <v>319887.49435000005</v>
      </c>
      <c r="F53" s="27">
        <v>0</v>
      </c>
      <c r="G53" s="27">
        <v>26660020.763579998</v>
      </c>
      <c r="H53" s="27">
        <v>12700000</v>
      </c>
      <c r="I53" s="27">
        <v>3799595.2</v>
      </c>
      <c r="J53" s="27">
        <v>9840538.0692299996</v>
      </c>
      <c r="K53" s="27">
        <v>319887.49435000005</v>
      </c>
      <c r="L53" s="20">
        <v>0</v>
      </c>
      <c r="M53" s="28">
        <v>26660020.763579998</v>
      </c>
      <c r="N53" s="21">
        <v>0</v>
      </c>
      <c r="O53" s="22">
        <v>0</v>
      </c>
      <c r="P53" s="21">
        <v>0</v>
      </c>
      <c r="Q53" s="22">
        <v>0</v>
      </c>
      <c r="R53" s="28">
        <v>0</v>
      </c>
      <c r="S53" s="27">
        <v>0</v>
      </c>
      <c r="T53" s="27">
        <v>5978000</v>
      </c>
      <c r="U53" s="27">
        <v>2284705</v>
      </c>
      <c r="V53" s="27">
        <v>1829137.1926</v>
      </c>
      <c r="W53" s="27">
        <v>0</v>
      </c>
      <c r="X53" s="27">
        <v>10091842.192600001</v>
      </c>
    </row>
    <row r="54" spans="1:24" s="7" customFormat="1" ht="48" customHeight="1" x14ac:dyDescent="0.25">
      <c r="A54" s="13" t="s">
        <v>63</v>
      </c>
      <c r="B54" s="27">
        <v>1200000</v>
      </c>
      <c r="C54" s="27">
        <v>9180742.4000000004</v>
      </c>
      <c r="D54" s="27">
        <v>3670730.0366400001</v>
      </c>
      <c r="E54" s="27">
        <v>61299.64284</v>
      </c>
      <c r="F54" s="27">
        <v>0</v>
      </c>
      <c r="G54" s="27">
        <v>14112772.07948</v>
      </c>
      <c r="H54" s="27">
        <v>1200000</v>
      </c>
      <c r="I54" s="27">
        <v>9180742.4000000004</v>
      </c>
      <c r="J54" s="27">
        <v>3670730.0366400001</v>
      </c>
      <c r="K54" s="27">
        <v>61299.64284</v>
      </c>
      <c r="L54" s="20">
        <v>0</v>
      </c>
      <c r="M54" s="28">
        <v>14112772.07948</v>
      </c>
      <c r="N54" s="21">
        <v>0</v>
      </c>
      <c r="O54" s="22">
        <v>0</v>
      </c>
      <c r="P54" s="21">
        <v>0</v>
      </c>
      <c r="Q54" s="22">
        <v>0</v>
      </c>
      <c r="R54" s="28">
        <v>0</v>
      </c>
      <c r="S54" s="27">
        <v>0</v>
      </c>
      <c r="T54" s="27">
        <v>160700</v>
      </c>
      <c r="U54" s="27">
        <v>46125</v>
      </c>
      <c r="V54" s="27">
        <v>0</v>
      </c>
      <c r="W54" s="27">
        <v>0</v>
      </c>
      <c r="X54" s="27">
        <v>206825</v>
      </c>
    </row>
    <row r="55" spans="1:24" s="7" customFormat="1" ht="48" customHeight="1" x14ac:dyDescent="0.25">
      <c r="A55" s="13" t="s">
        <v>64</v>
      </c>
      <c r="B55" s="27">
        <v>5400000</v>
      </c>
      <c r="C55" s="27">
        <v>12550000</v>
      </c>
      <c r="D55" s="27">
        <v>21212584.986190002</v>
      </c>
      <c r="E55" s="27">
        <v>1825000</v>
      </c>
      <c r="F55" s="27">
        <v>0</v>
      </c>
      <c r="G55" s="27">
        <v>40987584.986190006</v>
      </c>
      <c r="H55" s="27">
        <v>5400000</v>
      </c>
      <c r="I55" s="27">
        <v>12550000</v>
      </c>
      <c r="J55" s="27">
        <v>21212584.986190002</v>
      </c>
      <c r="K55" s="27">
        <v>1825000</v>
      </c>
      <c r="L55" s="20">
        <v>0</v>
      </c>
      <c r="M55" s="28">
        <v>40987584.986190006</v>
      </c>
      <c r="N55" s="21">
        <v>0</v>
      </c>
      <c r="O55" s="22">
        <v>0</v>
      </c>
      <c r="P55" s="21">
        <v>0</v>
      </c>
      <c r="Q55" s="22">
        <v>0</v>
      </c>
      <c r="R55" s="28">
        <v>0</v>
      </c>
      <c r="S55" s="27">
        <v>0</v>
      </c>
      <c r="T55" s="27">
        <v>501400</v>
      </c>
      <c r="U55" s="27">
        <v>4961827.8031000001</v>
      </c>
      <c r="V55" s="27">
        <v>0</v>
      </c>
      <c r="W55" s="27">
        <v>0</v>
      </c>
      <c r="X55" s="27">
        <v>5463227.8031000001</v>
      </c>
    </row>
    <row r="56" spans="1:24" s="7" customFormat="1" ht="48" customHeight="1" x14ac:dyDescent="0.25">
      <c r="A56" s="13" t="s">
        <v>65</v>
      </c>
      <c r="B56" s="27">
        <v>0</v>
      </c>
      <c r="C56" s="27">
        <v>0</v>
      </c>
      <c r="D56" s="27">
        <v>86196521.447039992</v>
      </c>
      <c r="E56" s="27">
        <v>10364681.684</v>
      </c>
      <c r="F56" s="27">
        <v>0</v>
      </c>
      <c r="G56" s="27">
        <v>96561203.131039977</v>
      </c>
      <c r="H56" s="27">
        <v>0</v>
      </c>
      <c r="I56" s="27">
        <v>0</v>
      </c>
      <c r="J56" s="27">
        <v>86196521.447039992</v>
      </c>
      <c r="K56" s="27">
        <v>10364681.684</v>
      </c>
      <c r="L56" s="20">
        <v>0</v>
      </c>
      <c r="M56" s="28">
        <v>96561203.131039977</v>
      </c>
      <c r="N56" s="21">
        <v>0</v>
      </c>
      <c r="O56" s="22">
        <v>0</v>
      </c>
      <c r="P56" s="21">
        <v>0</v>
      </c>
      <c r="Q56" s="22">
        <v>0</v>
      </c>
      <c r="R56" s="28">
        <v>0</v>
      </c>
      <c r="S56" s="27">
        <v>500</v>
      </c>
      <c r="T56" s="27">
        <v>4800000</v>
      </c>
      <c r="U56" s="27">
        <v>25410000.326240003</v>
      </c>
      <c r="V56" s="27">
        <v>22361.489369999999</v>
      </c>
      <c r="W56" s="27">
        <v>0</v>
      </c>
      <c r="X56" s="27">
        <v>30232861.815609999</v>
      </c>
    </row>
    <row r="57" spans="1:24" s="7" customFormat="1" ht="48" customHeight="1" x14ac:dyDescent="0.25">
      <c r="A57" s="13" t="s">
        <v>66</v>
      </c>
      <c r="B57" s="27">
        <v>6150000</v>
      </c>
      <c r="C57" s="27">
        <v>20591613</v>
      </c>
      <c r="D57" s="27">
        <v>20365392.807130001</v>
      </c>
      <c r="E57" s="27">
        <v>0</v>
      </c>
      <c r="F57" s="27">
        <v>0</v>
      </c>
      <c r="G57" s="27">
        <v>47107005.807130001</v>
      </c>
      <c r="H57" s="27">
        <v>6150000</v>
      </c>
      <c r="I57" s="27">
        <v>20591613</v>
      </c>
      <c r="J57" s="27">
        <v>20365392.807130001</v>
      </c>
      <c r="K57" s="27">
        <v>0</v>
      </c>
      <c r="L57" s="20">
        <v>0</v>
      </c>
      <c r="M57" s="28">
        <v>47107005.807130001</v>
      </c>
      <c r="N57" s="21">
        <v>0</v>
      </c>
      <c r="O57" s="22">
        <v>0</v>
      </c>
      <c r="P57" s="21">
        <v>0</v>
      </c>
      <c r="Q57" s="22">
        <v>0</v>
      </c>
      <c r="R57" s="28">
        <v>0</v>
      </c>
      <c r="S57" s="27">
        <v>0</v>
      </c>
      <c r="T57" s="27">
        <v>4914275.4184300005</v>
      </c>
      <c r="U57" s="27">
        <v>4958564.4347799998</v>
      </c>
      <c r="V57" s="27">
        <v>0</v>
      </c>
      <c r="W57" s="27">
        <v>0</v>
      </c>
      <c r="X57" s="27">
        <v>9872839.8532099985</v>
      </c>
    </row>
    <row r="58" spans="1:24" s="7" customFormat="1" ht="48" customHeight="1" x14ac:dyDescent="0.25">
      <c r="A58" s="13" t="s">
        <v>67</v>
      </c>
      <c r="B58" s="27">
        <v>1050000</v>
      </c>
      <c r="C58" s="27">
        <v>766666.66799999995</v>
      </c>
      <c r="D58" s="27">
        <v>11050690.347999999</v>
      </c>
      <c r="E58" s="27">
        <v>19277.25</v>
      </c>
      <c r="F58" s="27">
        <v>0</v>
      </c>
      <c r="G58" s="27">
        <v>12886634.266000001</v>
      </c>
      <c r="H58" s="27">
        <v>1050000</v>
      </c>
      <c r="I58" s="27">
        <v>766666.66799999995</v>
      </c>
      <c r="J58" s="27">
        <v>11050690.347999999</v>
      </c>
      <c r="K58" s="27">
        <v>19277.25</v>
      </c>
      <c r="L58" s="20">
        <v>0</v>
      </c>
      <c r="M58" s="28">
        <v>12886634.266000001</v>
      </c>
      <c r="N58" s="21">
        <v>0</v>
      </c>
      <c r="O58" s="22">
        <v>0</v>
      </c>
      <c r="P58" s="21">
        <v>0</v>
      </c>
      <c r="Q58" s="22">
        <v>0</v>
      </c>
      <c r="R58" s="28">
        <v>0</v>
      </c>
      <c r="S58" s="27">
        <v>0</v>
      </c>
      <c r="T58" s="27">
        <v>1282730</v>
      </c>
      <c r="U58" s="27">
        <v>360080</v>
      </c>
      <c r="V58" s="27">
        <v>31559.599999999999</v>
      </c>
      <c r="W58" s="27">
        <v>0</v>
      </c>
      <c r="X58" s="27">
        <v>1674369.6</v>
      </c>
    </row>
    <row r="59" spans="1:24" s="7" customFormat="1" ht="48" customHeight="1" x14ac:dyDescent="0.25">
      <c r="A59" s="13" t="s">
        <v>68</v>
      </c>
      <c r="B59" s="27">
        <v>0</v>
      </c>
      <c r="C59" s="27">
        <v>4500000</v>
      </c>
      <c r="D59" s="27">
        <v>9729960.8876999989</v>
      </c>
      <c r="E59" s="27">
        <v>49305.596460000001</v>
      </c>
      <c r="F59" s="27">
        <v>0</v>
      </c>
      <c r="G59" s="27">
        <v>14279266.484159999</v>
      </c>
      <c r="H59" s="27">
        <v>0</v>
      </c>
      <c r="I59" s="27">
        <v>4500000</v>
      </c>
      <c r="J59" s="27">
        <v>9729960.8876999989</v>
      </c>
      <c r="K59" s="27">
        <v>49305.596460000001</v>
      </c>
      <c r="L59" s="20">
        <v>0</v>
      </c>
      <c r="M59" s="28">
        <v>14279266.484159999</v>
      </c>
      <c r="N59" s="21">
        <v>0</v>
      </c>
      <c r="O59" s="22">
        <v>0</v>
      </c>
      <c r="P59" s="21">
        <v>0</v>
      </c>
      <c r="Q59" s="22">
        <v>0</v>
      </c>
      <c r="R59" s="28">
        <v>0</v>
      </c>
      <c r="S59" s="27">
        <v>0</v>
      </c>
      <c r="T59" s="27">
        <v>159658.15003999998</v>
      </c>
      <c r="U59" s="27">
        <v>614.58345999999995</v>
      </c>
      <c r="V59" s="27">
        <v>68275.596460000015</v>
      </c>
      <c r="W59" s="27">
        <v>0</v>
      </c>
      <c r="X59" s="27">
        <v>228548.32996</v>
      </c>
    </row>
    <row r="60" spans="1:24" s="7" customFormat="1" ht="48" customHeight="1" x14ac:dyDescent="0.25">
      <c r="A60" s="13" t="s">
        <v>69</v>
      </c>
      <c r="B60" s="27">
        <v>0</v>
      </c>
      <c r="C60" s="27">
        <v>7856340</v>
      </c>
      <c r="D60" s="27">
        <v>18763042.085499998</v>
      </c>
      <c r="E60" s="27">
        <v>262272.21019000001</v>
      </c>
      <c r="F60" s="27">
        <v>0</v>
      </c>
      <c r="G60" s="27">
        <v>26881654.29569</v>
      </c>
      <c r="H60" s="27">
        <v>0</v>
      </c>
      <c r="I60" s="27">
        <v>7856340</v>
      </c>
      <c r="J60" s="27">
        <v>18763042.085499998</v>
      </c>
      <c r="K60" s="27">
        <v>262272.21019000001</v>
      </c>
      <c r="L60" s="20">
        <v>0</v>
      </c>
      <c r="M60" s="28">
        <v>26881654.29569</v>
      </c>
      <c r="N60" s="21">
        <v>0</v>
      </c>
      <c r="O60" s="22">
        <v>0</v>
      </c>
      <c r="P60" s="21">
        <v>0</v>
      </c>
      <c r="Q60" s="22">
        <v>0</v>
      </c>
      <c r="R60" s="28">
        <v>0</v>
      </c>
      <c r="S60" s="27">
        <v>0</v>
      </c>
      <c r="T60" s="27">
        <v>1915785.9</v>
      </c>
      <c r="U60" s="27">
        <v>740394.8</v>
      </c>
      <c r="V60" s="27">
        <v>1082955.5065799998</v>
      </c>
      <c r="W60" s="27">
        <v>0</v>
      </c>
      <c r="X60" s="27">
        <v>3739136.20658</v>
      </c>
    </row>
    <row r="61" spans="1:24" s="7" customFormat="1" ht="48" customHeight="1" x14ac:dyDescent="0.25">
      <c r="A61" s="13" t="s">
        <v>70</v>
      </c>
      <c r="B61" s="27">
        <v>37400010</v>
      </c>
      <c r="C61" s="27">
        <v>9120000</v>
      </c>
      <c r="D61" s="27">
        <v>22555876.96305</v>
      </c>
      <c r="E61" s="27">
        <v>478932.28</v>
      </c>
      <c r="F61" s="27">
        <v>0</v>
      </c>
      <c r="G61" s="27">
        <v>69554819.243050009</v>
      </c>
      <c r="H61" s="27">
        <v>37400010</v>
      </c>
      <c r="I61" s="27">
        <v>9120000</v>
      </c>
      <c r="J61" s="27">
        <v>22555876.96305</v>
      </c>
      <c r="K61" s="27">
        <v>478932.28</v>
      </c>
      <c r="L61" s="20">
        <v>0</v>
      </c>
      <c r="M61" s="28">
        <v>69554819.243050009</v>
      </c>
      <c r="N61" s="21">
        <v>0</v>
      </c>
      <c r="O61" s="22">
        <v>0</v>
      </c>
      <c r="P61" s="21">
        <v>0</v>
      </c>
      <c r="Q61" s="22">
        <v>0</v>
      </c>
      <c r="R61" s="28">
        <v>0</v>
      </c>
      <c r="S61" s="27">
        <v>0</v>
      </c>
      <c r="T61" s="27">
        <v>8984035.4952199999</v>
      </c>
      <c r="U61" s="27">
        <v>2034833.8</v>
      </c>
      <c r="V61" s="27">
        <v>61257.560890000001</v>
      </c>
      <c r="W61" s="27">
        <v>0</v>
      </c>
      <c r="X61" s="27">
        <v>11080126.856109999</v>
      </c>
    </row>
    <row r="62" spans="1:24" s="7" customFormat="1" ht="48" customHeight="1" x14ac:dyDescent="0.25">
      <c r="A62" s="13" t="s">
        <v>71</v>
      </c>
      <c r="B62" s="27">
        <v>13645791.800000001</v>
      </c>
      <c r="C62" s="27">
        <v>0</v>
      </c>
      <c r="D62" s="27">
        <v>13621552.275180001</v>
      </c>
      <c r="E62" s="27">
        <v>1350474.60482</v>
      </c>
      <c r="F62" s="27">
        <v>0</v>
      </c>
      <c r="G62" s="27">
        <v>28617818.68</v>
      </c>
      <c r="H62" s="27">
        <v>13645791.800000001</v>
      </c>
      <c r="I62" s="27">
        <v>0</v>
      </c>
      <c r="J62" s="27">
        <v>13621552.275180001</v>
      </c>
      <c r="K62" s="27">
        <v>1350474.60482</v>
      </c>
      <c r="L62" s="20">
        <v>0</v>
      </c>
      <c r="M62" s="28">
        <v>28617818.68</v>
      </c>
      <c r="N62" s="21">
        <v>0</v>
      </c>
      <c r="O62" s="22">
        <v>0</v>
      </c>
      <c r="P62" s="21">
        <v>0</v>
      </c>
      <c r="Q62" s="22">
        <v>0</v>
      </c>
      <c r="R62" s="28">
        <v>0</v>
      </c>
      <c r="S62" s="27">
        <v>0</v>
      </c>
      <c r="T62" s="27">
        <v>482380</v>
      </c>
      <c r="U62" s="27">
        <v>702861.72956999997</v>
      </c>
      <c r="V62" s="27">
        <v>22517.288980000001</v>
      </c>
      <c r="W62" s="27">
        <v>1022.7666700000001</v>
      </c>
      <c r="X62" s="27">
        <v>1208781.78522</v>
      </c>
    </row>
    <row r="63" spans="1:24" s="7" customFormat="1" ht="48" customHeight="1" x14ac:dyDescent="0.25">
      <c r="A63" s="13" t="s">
        <v>72</v>
      </c>
      <c r="B63" s="27">
        <v>0</v>
      </c>
      <c r="C63" s="27">
        <v>10596733</v>
      </c>
      <c r="D63" s="27">
        <v>10597802.887739999</v>
      </c>
      <c r="E63" s="27">
        <v>59528.383000000002</v>
      </c>
      <c r="F63" s="27">
        <v>0</v>
      </c>
      <c r="G63" s="27">
        <v>21254064.270739999</v>
      </c>
      <c r="H63" s="27">
        <v>0</v>
      </c>
      <c r="I63" s="27">
        <v>10596733</v>
      </c>
      <c r="J63" s="27">
        <v>10597802.887739999</v>
      </c>
      <c r="K63" s="27">
        <v>59528.383000000002</v>
      </c>
      <c r="L63" s="20">
        <v>0</v>
      </c>
      <c r="M63" s="28">
        <v>21254064.270739999</v>
      </c>
      <c r="N63" s="21">
        <v>0</v>
      </c>
      <c r="O63" s="22">
        <v>0</v>
      </c>
      <c r="P63" s="21">
        <v>0</v>
      </c>
      <c r="Q63" s="22">
        <v>0</v>
      </c>
      <c r="R63" s="28">
        <v>0</v>
      </c>
      <c r="S63" s="27">
        <v>0</v>
      </c>
      <c r="T63" s="27">
        <v>3682386.08</v>
      </c>
      <c r="U63" s="27">
        <v>2493117.1213000002</v>
      </c>
      <c r="V63" s="27">
        <v>15005.06877</v>
      </c>
      <c r="W63" s="27">
        <v>0</v>
      </c>
      <c r="X63" s="27">
        <v>6190508.2700699996</v>
      </c>
    </row>
    <row r="64" spans="1:24" s="7" customFormat="1" ht="48" customHeight="1" x14ac:dyDescent="0.25">
      <c r="A64" s="13" t="s">
        <v>73</v>
      </c>
      <c r="B64" s="27">
        <v>27880000</v>
      </c>
      <c r="C64" s="27">
        <v>19729565.600000001</v>
      </c>
      <c r="D64" s="27">
        <v>16583069.333550001</v>
      </c>
      <c r="E64" s="27">
        <v>11418.267310000001</v>
      </c>
      <c r="F64" s="27">
        <v>0</v>
      </c>
      <c r="G64" s="27">
        <v>64204053.200859994</v>
      </c>
      <c r="H64" s="27">
        <v>27880000</v>
      </c>
      <c r="I64" s="27">
        <v>19729565.600000001</v>
      </c>
      <c r="J64" s="27">
        <v>16583069.333550001</v>
      </c>
      <c r="K64" s="27">
        <v>11418.267310000001</v>
      </c>
      <c r="L64" s="20">
        <v>0</v>
      </c>
      <c r="M64" s="28">
        <v>64204053.200859994</v>
      </c>
      <c r="N64" s="21">
        <v>0</v>
      </c>
      <c r="O64" s="22">
        <v>0</v>
      </c>
      <c r="P64" s="21">
        <v>0</v>
      </c>
      <c r="Q64" s="22">
        <v>0</v>
      </c>
      <c r="R64" s="28">
        <v>0</v>
      </c>
      <c r="S64" s="27">
        <v>0</v>
      </c>
      <c r="T64" s="27">
        <v>9851997.0309999995</v>
      </c>
      <c r="U64" s="27">
        <v>2828938.4694000003</v>
      </c>
      <c r="V64" s="27">
        <v>381747.91373999999</v>
      </c>
      <c r="W64" s="27">
        <v>0</v>
      </c>
      <c r="X64" s="27">
        <v>13062683.414139999</v>
      </c>
    </row>
    <row r="65" spans="1:24" s="7" customFormat="1" ht="48" customHeight="1" x14ac:dyDescent="0.25">
      <c r="A65" s="13" t="s">
        <v>74</v>
      </c>
      <c r="B65" s="27">
        <v>0</v>
      </c>
      <c r="C65" s="27">
        <v>26267894.300000001</v>
      </c>
      <c r="D65" s="27">
        <v>26136874.433320001</v>
      </c>
      <c r="E65" s="27">
        <v>0</v>
      </c>
      <c r="F65" s="27">
        <v>0</v>
      </c>
      <c r="G65" s="27">
        <v>52404768.733320005</v>
      </c>
      <c r="H65" s="27">
        <v>0</v>
      </c>
      <c r="I65" s="27">
        <v>26267894.300000001</v>
      </c>
      <c r="J65" s="27">
        <v>26136874.433320001</v>
      </c>
      <c r="K65" s="27">
        <v>0</v>
      </c>
      <c r="L65" s="20">
        <v>0</v>
      </c>
      <c r="M65" s="28">
        <v>52404768.733320005</v>
      </c>
      <c r="N65" s="21">
        <v>0</v>
      </c>
      <c r="O65" s="22">
        <v>0</v>
      </c>
      <c r="P65" s="21">
        <v>0</v>
      </c>
      <c r="Q65" s="22">
        <v>0</v>
      </c>
      <c r="R65" s="28">
        <v>0</v>
      </c>
      <c r="S65" s="27">
        <v>0</v>
      </c>
      <c r="T65" s="27">
        <v>7061093.0070000002</v>
      </c>
      <c r="U65" s="27">
        <v>2064352.9623699998</v>
      </c>
      <c r="V65" s="27">
        <v>135039.91722999999</v>
      </c>
      <c r="W65" s="27">
        <v>0</v>
      </c>
      <c r="X65" s="27">
        <v>9260485.8865999989</v>
      </c>
    </row>
    <row r="66" spans="1:24" s="7" customFormat="1" ht="48" customHeight="1" x14ac:dyDescent="0.25">
      <c r="A66" s="13" t="s">
        <v>75</v>
      </c>
      <c r="B66" s="27">
        <v>0</v>
      </c>
      <c r="C66" s="27">
        <v>17765555</v>
      </c>
      <c r="D66" s="27">
        <v>5906915.4043300003</v>
      </c>
      <c r="E66" s="27">
        <v>307843.92501999997</v>
      </c>
      <c r="F66" s="27">
        <v>0</v>
      </c>
      <c r="G66" s="27">
        <v>23980314.329349998</v>
      </c>
      <c r="H66" s="27">
        <v>0</v>
      </c>
      <c r="I66" s="27">
        <v>17765555</v>
      </c>
      <c r="J66" s="27">
        <v>5906915.4043300003</v>
      </c>
      <c r="K66" s="27">
        <v>307843.92501999997</v>
      </c>
      <c r="L66" s="20">
        <v>0</v>
      </c>
      <c r="M66" s="28">
        <v>23980314.329349998</v>
      </c>
      <c r="N66" s="21">
        <v>0</v>
      </c>
      <c r="O66" s="22">
        <v>0</v>
      </c>
      <c r="P66" s="21">
        <v>0</v>
      </c>
      <c r="Q66" s="22">
        <v>0</v>
      </c>
      <c r="R66" s="28">
        <v>0</v>
      </c>
      <c r="S66" s="27">
        <v>0</v>
      </c>
      <c r="T66" s="27">
        <v>2885929.2241199999</v>
      </c>
      <c r="U66" s="27">
        <v>0</v>
      </c>
      <c r="V66" s="27">
        <v>0</v>
      </c>
      <c r="W66" s="27">
        <v>0</v>
      </c>
      <c r="X66" s="27">
        <v>2885929.2241199999</v>
      </c>
    </row>
    <row r="67" spans="1:24" s="9" customFormat="1" ht="48" customHeight="1" x14ac:dyDescent="0.25">
      <c r="A67" s="12" t="s">
        <v>76</v>
      </c>
      <c r="B67" s="24">
        <v>15200000</v>
      </c>
      <c r="C67" s="24">
        <v>70051144.012999997</v>
      </c>
      <c r="D67" s="24">
        <v>39681322.939860001</v>
      </c>
      <c r="E67" s="24">
        <v>24337605.283410002</v>
      </c>
      <c r="F67" s="24">
        <v>0</v>
      </c>
      <c r="G67" s="24">
        <v>149270072.23626998</v>
      </c>
      <c r="H67" s="24">
        <v>15200000</v>
      </c>
      <c r="I67" s="24">
        <v>70051144.012999997</v>
      </c>
      <c r="J67" s="24">
        <v>39681322.939860001</v>
      </c>
      <c r="K67" s="24">
        <v>24337605.283410002</v>
      </c>
      <c r="L67" s="17">
        <v>0</v>
      </c>
      <c r="M67" s="23">
        <v>149270072.23626998</v>
      </c>
      <c r="N67" s="18">
        <v>0</v>
      </c>
      <c r="O67" s="19">
        <v>0</v>
      </c>
      <c r="P67" s="18">
        <v>0</v>
      </c>
      <c r="Q67" s="19">
        <v>0</v>
      </c>
      <c r="R67" s="23">
        <v>0</v>
      </c>
      <c r="S67" s="24">
        <v>0</v>
      </c>
      <c r="T67" s="24">
        <v>4909397.10286</v>
      </c>
      <c r="U67" s="24">
        <v>4148528.9475199999</v>
      </c>
      <c r="V67" s="24">
        <v>4594008.2522299998</v>
      </c>
      <c r="W67" s="24">
        <v>0</v>
      </c>
      <c r="X67" s="24">
        <v>13651934.302609999</v>
      </c>
    </row>
    <row r="68" spans="1:24" s="7" customFormat="1" ht="48" customHeight="1" x14ac:dyDescent="0.25">
      <c r="A68" s="13" t="s">
        <v>77</v>
      </c>
      <c r="B68" s="27">
        <v>0</v>
      </c>
      <c r="C68" s="27">
        <v>7842897.5999999996</v>
      </c>
      <c r="D68" s="27">
        <v>3885976</v>
      </c>
      <c r="E68" s="27">
        <v>0</v>
      </c>
      <c r="F68" s="27">
        <v>0</v>
      </c>
      <c r="G68" s="27">
        <v>11728873.6</v>
      </c>
      <c r="H68" s="27">
        <v>0</v>
      </c>
      <c r="I68" s="27">
        <v>7842897.5999999996</v>
      </c>
      <c r="J68" s="27">
        <v>3885976</v>
      </c>
      <c r="K68" s="27">
        <v>0</v>
      </c>
      <c r="L68" s="20">
        <v>0</v>
      </c>
      <c r="M68" s="28">
        <v>11728873.6</v>
      </c>
      <c r="N68" s="21">
        <v>0</v>
      </c>
      <c r="O68" s="22">
        <v>0</v>
      </c>
      <c r="P68" s="21">
        <v>0</v>
      </c>
      <c r="Q68" s="22">
        <v>0</v>
      </c>
      <c r="R68" s="28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</row>
    <row r="69" spans="1:24" s="7" customFormat="1" ht="48" customHeight="1" x14ac:dyDescent="0.25">
      <c r="A69" s="13" t="s">
        <v>78</v>
      </c>
      <c r="B69" s="27">
        <v>1200000</v>
      </c>
      <c r="C69" s="27">
        <v>28954000</v>
      </c>
      <c r="D69" s="27">
        <v>26788414.098680001</v>
      </c>
      <c r="E69" s="27">
        <v>1142928.5959999999</v>
      </c>
      <c r="F69" s="27">
        <v>0</v>
      </c>
      <c r="G69" s="27">
        <v>58085342.69467999</v>
      </c>
      <c r="H69" s="27">
        <v>1200000</v>
      </c>
      <c r="I69" s="27">
        <v>28954000</v>
      </c>
      <c r="J69" s="27">
        <v>26788414.098680001</v>
      </c>
      <c r="K69" s="27">
        <v>1142928.5959999999</v>
      </c>
      <c r="L69" s="20">
        <v>0</v>
      </c>
      <c r="M69" s="28">
        <v>58085342.69467999</v>
      </c>
      <c r="N69" s="21">
        <v>0</v>
      </c>
      <c r="O69" s="22">
        <v>0</v>
      </c>
      <c r="P69" s="21">
        <v>0</v>
      </c>
      <c r="Q69" s="22">
        <v>0</v>
      </c>
      <c r="R69" s="28">
        <v>0</v>
      </c>
      <c r="S69" s="27">
        <v>0</v>
      </c>
      <c r="T69" s="27">
        <v>1487332.8570000001</v>
      </c>
      <c r="U69" s="27">
        <v>1318773.034</v>
      </c>
      <c r="V69" s="27">
        <v>3697416.3629999999</v>
      </c>
      <c r="W69" s="27">
        <v>0</v>
      </c>
      <c r="X69" s="27">
        <v>6503522.2539999997</v>
      </c>
    </row>
    <row r="70" spans="1:24" s="7" customFormat="1" ht="48" customHeight="1" x14ac:dyDescent="0.25">
      <c r="A70" s="13" t="s">
        <v>79</v>
      </c>
      <c r="B70" s="27">
        <v>0</v>
      </c>
      <c r="C70" s="27">
        <v>0</v>
      </c>
      <c r="D70" s="27">
        <v>321322.42313999997</v>
      </c>
      <c r="E70" s="27">
        <v>1016852.796</v>
      </c>
      <c r="F70" s="27">
        <v>0</v>
      </c>
      <c r="G70" s="27">
        <v>1338175.2191399999</v>
      </c>
      <c r="H70" s="27">
        <v>0</v>
      </c>
      <c r="I70" s="27">
        <v>0</v>
      </c>
      <c r="J70" s="27">
        <v>321322.42313999997</v>
      </c>
      <c r="K70" s="27">
        <v>1016852.796</v>
      </c>
      <c r="L70" s="20">
        <v>0</v>
      </c>
      <c r="M70" s="28">
        <v>1338175.2191399999</v>
      </c>
      <c r="N70" s="21">
        <v>0</v>
      </c>
      <c r="O70" s="22">
        <v>0</v>
      </c>
      <c r="P70" s="21">
        <v>0</v>
      </c>
      <c r="Q70" s="22">
        <v>0</v>
      </c>
      <c r="R70" s="28">
        <v>0</v>
      </c>
      <c r="S70" s="27">
        <v>0</v>
      </c>
      <c r="T70" s="27">
        <v>0</v>
      </c>
      <c r="U70" s="27">
        <v>27993</v>
      </c>
      <c r="V70" s="27">
        <v>45000</v>
      </c>
      <c r="W70" s="27">
        <v>0</v>
      </c>
      <c r="X70" s="27">
        <v>72993</v>
      </c>
    </row>
    <row r="71" spans="1:24" s="7" customFormat="1" ht="48" customHeight="1" x14ac:dyDescent="0.25">
      <c r="A71" s="13" t="s">
        <v>80</v>
      </c>
      <c r="B71" s="27">
        <v>0</v>
      </c>
      <c r="C71" s="27">
        <v>7573344.4129999997</v>
      </c>
      <c r="D71" s="27">
        <v>8253076.4180399999</v>
      </c>
      <c r="E71" s="27">
        <v>14776701.65147</v>
      </c>
      <c r="F71" s="27">
        <v>0</v>
      </c>
      <c r="G71" s="27">
        <v>30603122.48251</v>
      </c>
      <c r="H71" s="27">
        <v>0</v>
      </c>
      <c r="I71" s="27">
        <v>7573344.4129999997</v>
      </c>
      <c r="J71" s="27">
        <v>8253076.4180399999</v>
      </c>
      <c r="K71" s="27">
        <v>14776701.65147</v>
      </c>
      <c r="L71" s="20">
        <v>0</v>
      </c>
      <c r="M71" s="28">
        <v>30603122.48251</v>
      </c>
      <c r="N71" s="21">
        <v>0</v>
      </c>
      <c r="O71" s="22">
        <v>0</v>
      </c>
      <c r="P71" s="21">
        <v>0</v>
      </c>
      <c r="Q71" s="22">
        <v>0</v>
      </c>
      <c r="R71" s="28">
        <v>0</v>
      </c>
      <c r="S71" s="27">
        <v>0</v>
      </c>
      <c r="T71" s="27">
        <v>2084716.8</v>
      </c>
      <c r="U71" s="27">
        <v>2047186.3330000001</v>
      </c>
      <c r="V71" s="27">
        <v>0</v>
      </c>
      <c r="W71" s="27">
        <v>0</v>
      </c>
      <c r="X71" s="27">
        <v>4131903.1329999999</v>
      </c>
    </row>
    <row r="72" spans="1:24" s="7" customFormat="1" ht="48" customHeight="1" x14ac:dyDescent="0.25">
      <c r="A72" s="15" t="s">
        <v>81</v>
      </c>
      <c r="B72" s="27">
        <v>14000000</v>
      </c>
      <c r="C72" s="27">
        <v>0</v>
      </c>
      <c r="D72" s="27">
        <v>432534</v>
      </c>
      <c r="E72" s="27">
        <v>8329.2399400000013</v>
      </c>
      <c r="F72" s="27">
        <v>0</v>
      </c>
      <c r="G72" s="27">
        <v>14440863.239940001</v>
      </c>
      <c r="H72" s="27">
        <v>14000000</v>
      </c>
      <c r="I72" s="27">
        <v>0</v>
      </c>
      <c r="J72" s="27">
        <v>432534</v>
      </c>
      <c r="K72" s="27">
        <v>8329.2399400000013</v>
      </c>
      <c r="L72" s="20">
        <v>0</v>
      </c>
      <c r="M72" s="28">
        <v>14440863.239940001</v>
      </c>
      <c r="N72" s="21">
        <v>0</v>
      </c>
      <c r="O72" s="22">
        <v>0</v>
      </c>
      <c r="P72" s="21">
        <v>0</v>
      </c>
      <c r="Q72" s="22">
        <v>0</v>
      </c>
      <c r="R72" s="28">
        <v>0</v>
      </c>
      <c r="S72" s="27">
        <v>0</v>
      </c>
      <c r="T72" s="27">
        <v>1192347.4458599999</v>
      </c>
      <c r="U72" s="27">
        <v>754576.58051999996</v>
      </c>
      <c r="V72" s="27">
        <v>647533.10258000006</v>
      </c>
      <c r="W72" s="27">
        <v>0</v>
      </c>
      <c r="X72" s="27">
        <v>2594457.1289599999</v>
      </c>
    </row>
    <row r="73" spans="1:24" s="7" customFormat="1" ht="48" customHeight="1" x14ac:dyDescent="0.25">
      <c r="A73" s="13" t="s">
        <v>82</v>
      </c>
      <c r="B73" s="27">
        <v>0</v>
      </c>
      <c r="C73" s="27">
        <v>25680902</v>
      </c>
      <c r="D73" s="27">
        <v>0</v>
      </c>
      <c r="E73" s="27">
        <v>7392793</v>
      </c>
      <c r="F73" s="27">
        <v>0</v>
      </c>
      <c r="G73" s="27">
        <v>33073695</v>
      </c>
      <c r="H73" s="27">
        <v>0</v>
      </c>
      <c r="I73" s="27">
        <v>25680902</v>
      </c>
      <c r="J73" s="27">
        <v>0</v>
      </c>
      <c r="K73" s="27">
        <v>7392793</v>
      </c>
      <c r="L73" s="20">
        <v>0</v>
      </c>
      <c r="M73" s="28">
        <v>33073695</v>
      </c>
      <c r="N73" s="21">
        <v>0</v>
      </c>
      <c r="O73" s="22">
        <v>0</v>
      </c>
      <c r="P73" s="21">
        <v>0</v>
      </c>
      <c r="Q73" s="22">
        <v>0</v>
      </c>
      <c r="R73" s="28">
        <v>0</v>
      </c>
      <c r="S73" s="27">
        <v>0</v>
      </c>
      <c r="T73" s="27">
        <v>145000</v>
      </c>
      <c r="U73" s="27">
        <v>0</v>
      </c>
      <c r="V73" s="27">
        <v>204058.78664999999</v>
      </c>
      <c r="W73" s="27">
        <v>0</v>
      </c>
      <c r="X73" s="27">
        <v>349058.78664999997</v>
      </c>
    </row>
    <row r="74" spans="1:24" s="9" customFormat="1" ht="48" customHeight="1" x14ac:dyDescent="0.25">
      <c r="A74" s="12" t="s">
        <v>83</v>
      </c>
      <c r="B74" s="24">
        <v>83539133</v>
      </c>
      <c r="C74" s="24">
        <v>104549331.91566999</v>
      </c>
      <c r="D74" s="24">
        <v>147502373.58410001</v>
      </c>
      <c r="E74" s="24">
        <v>811776.27254999999</v>
      </c>
      <c r="F74" s="24">
        <v>8280081.8621900007</v>
      </c>
      <c r="G74" s="24">
        <v>344682696.63450998</v>
      </c>
      <c r="H74" s="24">
        <v>83539133</v>
      </c>
      <c r="I74" s="24">
        <v>104549331.91566999</v>
      </c>
      <c r="J74" s="24">
        <v>147502373.58410001</v>
      </c>
      <c r="K74" s="24">
        <v>811776.27254999999</v>
      </c>
      <c r="L74" s="17">
        <v>8280081.8621900007</v>
      </c>
      <c r="M74" s="23">
        <v>344682696.63450998</v>
      </c>
      <c r="N74" s="18">
        <v>0</v>
      </c>
      <c r="O74" s="19">
        <v>0</v>
      </c>
      <c r="P74" s="18">
        <v>0</v>
      </c>
      <c r="Q74" s="19">
        <v>0</v>
      </c>
      <c r="R74" s="23">
        <v>0</v>
      </c>
      <c r="S74" s="24">
        <v>10620615</v>
      </c>
      <c r="T74" s="24">
        <v>31294398.379669998</v>
      </c>
      <c r="U74" s="24">
        <v>16565840.45569</v>
      </c>
      <c r="V74" s="24">
        <v>294824.18210000003</v>
      </c>
      <c r="W74" s="24">
        <v>0</v>
      </c>
      <c r="X74" s="24">
        <v>58775678.017459996</v>
      </c>
    </row>
    <row r="75" spans="1:24" s="7" customFormat="1" ht="48" customHeight="1" x14ac:dyDescent="0.25">
      <c r="A75" s="13" t="s">
        <v>84</v>
      </c>
      <c r="B75" s="27">
        <v>0</v>
      </c>
      <c r="C75" s="27">
        <v>0</v>
      </c>
      <c r="D75" s="27">
        <v>1696437.8116199998</v>
      </c>
      <c r="E75" s="27">
        <v>100000</v>
      </c>
      <c r="F75" s="27">
        <v>0</v>
      </c>
      <c r="G75" s="27">
        <v>1796437.8116199998</v>
      </c>
      <c r="H75" s="27">
        <v>0</v>
      </c>
      <c r="I75" s="27">
        <v>0</v>
      </c>
      <c r="J75" s="27">
        <v>1696437.8116199998</v>
      </c>
      <c r="K75" s="27">
        <v>100000</v>
      </c>
      <c r="L75" s="20">
        <v>0</v>
      </c>
      <c r="M75" s="28">
        <v>1796437.8116199998</v>
      </c>
      <c r="N75" s="21">
        <v>0</v>
      </c>
      <c r="O75" s="22">
        <v>0</v>
      </c>
      <c r="P75" s="21">
        <v>0</v>
      </c>
      <c r="Q75" s="22">
        <v>0</v>
      </c>
      <c r="R75" s="28">
        <v>0</v>
      </c>
      <c r="S75" s="27">
        <v>0</v>
      </c>
      <c r="T75" s="27">
        <v>739000</v>
      </c>
      <c r="U75" s="27">
        <v>33641</v>
      </c>
      <c r="V75" s="27">
        <v>35787.230200000005</v>
      </c>
      <c r="W75" s="27">
        <v>0</v>
      </c>
      <c r="X75" s="27">
        <v>808428.23019999999</v>
      </c>
    </row>
    <row r="76" spans="1:24" s="7" customFormat="1" ht="48" customHeight="1" x14ac:dyDescent="0.25">
      <c r="A76" s="13" t="s">
        <v>85</v>
      </c>
      <c r="B76" s="27">
        <v>0</v>
      </c>
      <c r="C76" s="27">
        <v>3286142.3156699999</v>
      </c>
      <c r="D76" s="27">
        <v>3422389.8130100002</v>
      </c>
      <c r="E76" s="27">
        <v>0</v>
      </c>
      <c r="F76" s="27">
        <v>0</v>
      </c>
      <c r="G76" s="27">
        <v>6708532.1286800001</v>
      </c>
      <c r="H76" s="27">
        <v>0</v>
      </c>
      <c r="I76" s="27">
        <v>3286142.3156699999</v>
      </c>
      <c r="J76" s="27">
        <v>3422389.8130100002</v>
      </c>
      <c r="K76" s="27">
        <v>0</v>
      </c>
      <c r="L76" s="20">
        <v>0</v>
      </c>
      <c r="M76" s="28">
        <v>6708532.1286800001</v>
      </c>
      <c r="N76" s="21">
        <v>0</v>
      </c>
      <c r="O76" s="22">
        <v>0</v>
      </c>
      <c r="P76" s="21">
        <v>0</v>
      </c>
      <c r="Q76" s="22">
        <v>0</v>
      </c>
      <c r="R76" s="28">
        <v>0</v>
      </c>
      <c r="S76" s="27">
        <v>0</v>
      </c>
      <c r="T76" s="27">
        <v>1860751.4129999999</v>
      </c>
      <c r="U76" s="27">
        <v>741715.98289999994</v>
      </c>
      <c r="V76" s="27">
        <v>0</v>
      </c>
      <c r="W76" s="27">
        <v>0</v>
      </c>
      <c r="X76" s="27">
        <v>2602467.3958999999</v>
      </c>
    </row>
    <row r="77" spans="1:24" s="7" customFormat="1" ht="48" customHeight="1" x14ac:dyDescent="0.25">
      <c r="A77" s="13" t="s">
        <v>86</v>
      </c>
      <c r="B77" s="27">
        <v>0</v>
      </c>
      <c r="C77" s="27">
        <v>1200000</v>
      </c>
      <c r="D77" s="27">
        <v>1748221.21227</v>
      </c>
      <c r="E77" s="27">
        <v>0</v>
      </c>
      <c r="F77" s="27">
        <v>0</v>
      </c>
      <c r="G77" s="27">
        <v>2948221.21227</v>
      </c>
      <c r="H77" s="27">
        <v>0</v>
      </c>
      <c r="I77" s="27">
        <v>1200000</v>
      </c>
      <c r="J77" s="27">
        <v>1748221.21227</v>
      </c>
      <c r="K77" s="27">
        <v>0</v>
      </c>
      <c r="L77" s="20">
        <v>0</v>
      </c>
      <c r="M77" s="28">
        <v>2948221.21227</v>
      </c>
      <c r="N77" s="21">
        <v>0</v>
      </c>
      <c r="O77" s="22">
        <v>0</v>
      </c>
      <c r="P77" s="21">
        <v>0</v>
      </c>
      <c r="Q77" s="22">
        <v>0</v>
      </c>
      <c r="R77" s="28">
        <v>0</v>
      </c>
      <c r="S77" s="27">
        <v>0</v>
      </c>
      <c r="T77" s="27">
        <v>280200</v>
      </c>
      <c r="U77" s="27">
        <v>616734.52766000002</v>
      </c>
      <c r="V77" s="27">
        <v>0</v>
      </c>
      <c r="W77" s="27">
        <v>0</v>
      </c>
      <c r="X77" s="27">
        <v>896934.52766000002</v>
      </c>
    </row>
    <row r="78" spans="1:24" s="7" customFormat="1" ht="48" customHeight="1" x14ac:dyDescent="0.25">
      <c r="A78" s="13" t="s">
        <v>87</v>
      </c>
      <c r="B78" s="27">
        <v>7000000</v>
      </c>
      <c r="C78" s="27">
        <v>9100000</v>
      </c>
      <c r="D78" s="27">
        <v>4543692.0552299991</v>
      </c>
      <c r="E78" s="27">
        <v>108746.86705</v>
      </c>
      <c r="F78" s="27">
        <v>0</v>
      </c>
      <c r="G78" s="27">
        <v>20752438.922279999</v>
      </c>
      <c r="H78" s="27">
        <v>7000000</v>
      </c>
      <c r="I78" s="27">
        <v>9100000</v>
      </c>
      <c r="J78" s="27">
        <v>4543692.0552299991</v>
      </c>
      <c r="K78" s="27">
        <v>108746.86705</v>
      </c>
      <c r="L78" s="20">
        <v>0</v>
      </c>
      <c r="M78" s="28">
        <v>20752438.922279999</v>
      </c>
      <c r="N78" s="21">
        <v>0</v>
      </c>
      <c r="O78" s="22">
        <v>0</v>
      </c>
      <c r="P78" s="21">
        <v>0</v>
      </c>
      <c r="Q78" s="22">
        <v>0</v>
      </c>
      <c r="R78" s="28">
        <v>0</v>
      </c>
      <c r="S78" s="27">
        <v>0</v>
      </c>
      <c r="T78" s="27">
        <v>777000</v>
      </c>
      <c r="U78" s="27">
        <v>573817.54387000005</v>
      </c>
      <c r="V78" s="27">
        <v>0</v>
      </c>
      <c r="W78" s="27">
        <v>0</v>
      </c>
      <c r="X78" s="27">
        <v>1350817.5438699999</v>
      </c>
    </row>
    <row r="79" spans="1:24" s="7" customFormat="1" ht="48" customHeight="1" x14ac:dyDescent="0.25">
      <c r="A79" s="13" t="s">
        <v>88</v>
      </c>
      <c r="B79" s="27">
        <v>0</v>
      </c>
      <c r="C79" s="27">
        <v>0</v>
      </c>
      <c r="D79" s="27">
        <v>2433874.6219799998</v>
      </c>
      <c r="E79" s="27">
        <v>4724.4179999999997</v>
      </c>
      <c r="F79" s="27">
        <v>0</v>
      </c>
      <c r="G79" s="27">
        <v>2438599.0399799999</v>
      </c>
      <c r="H79" s="27">
        <v>0</v>
      </c>
      <c r="I79" s="27">
        <v>0</v>
      </c>
      <c r="J79" s="27">
        <v>2433874.6219799998</v>
      </c>
      <c r="K79" s="27">
        <v>4724.4179999999997</v>
      </c>
      <c r="L79" s="20">
        <v>0</v>
      </c>
      <c r="M79" s="28">
        <v>2438599.0399799999</v>
      </c>
      <c r="N79" s="21">
        <v>0</v>
      </c>
      <c r="O79" s="22">
        <v>0</v>
      </c>
      <c r="P79" s="21">
        <v>0</v>
      </c>
      <c r="Q79" s="22">
        <v>0</v>
      </c>
      <c r="R79" s="28">
        <v>0</v>
      </c>
      <c r="S79" s="27">
        <v>0</v>
      </c>
      <c r="T79" s="27">
        <v>1238844.3908900002</v>
      </c>
      <c r="U79" s="27">
        <v>909975.58510999999</v>
      </c>
      <c r="V79" s="27">
        <v>17268.071829999997</v>
      </c>
      <c r="W79" s="27">
        <v>0</v>
      </c>
      <c r="X79" s="27">
        <v>2166088.0478300001</v>
      </c>
    </row>
    <row r="80" spans="1:24" s="7" customFormat="1" ht="48" customHeight="1" x14ac:dyDescent="0.25">
      <c r="A80" s="13" t="s">
        <v>89</v>
      </c>
      <c r="B80" s="27">
        <v>0</v>
      </c>
      <c r="C80" s="27">
        <v>11004746</v>
      </c>
      <c r="D80" s="27">
        <v>17650307.163430002</v>
      </c>
      <c r="E80" s="27">
        <v>274500</v>
      </c>
      <c r="F80" s="27">
        <v>0</v>
      </c>
      <c r="G80" s="27">
        <v>28929553.163430002</v>
      </c>
      <c r="H80" s="27">
        <v>0</v>
      </c>
      <c r="I80" s="27">
        <v>11004746</v>
      </c>
      <c r="J80" s="27">
        <v>17650307.163430002</v>
      </c>
      <c r="K80" s="27">
        <v>274500</v>
      </c>
      <c r="L80" s="20">
        <v>0</v>
      </c>
      <c r="M80" s="28">
        <v>28929553.163430002</v>
      </c>
      <c r="N80" s="21">
        <v>0</v>
      </c>
      <c r="O80" s="22">
        <v>0</v>
      </c>
      <c r="P80" s="21">
        <v>0</v>
      </c>
      <c r="Q80" s="22">
        <v>0</v>
      </c>
      <c r="R80" s="28">
        <v>0</v>
      </c>
      <c r="S80" s="27">
        <v>0</v>
      </c>
      <c r="T80" s="27">
        <v>95742</v>
      </c>
      <c r="U80" s="27">
        <v>1143207.53101</v>
      </c>
      <c r="V80" s="27">
        <v>941.54025000000001</v>
      </c>
      <c r="W80" s="27">
        <v>0</v>
      </c>
      <c r="X80" s="27">
        <v>1239891.0712599999</v>
      </c>
    </row>
    <row r="81" spans="1:24" s="7" customFormat="1" ht="48" customHeight="1" x14ac:dyDescent="0.25">
      <c r="A81" s="13" t="s">
        <v>90</v>
      </c>
      <c r="B81" s="27">
        <v>51664000</v>
      </c>
      <c r="C81" s="27">
        <v>12660353.6</v>
      </c>
      <c r="D81" s="27">
        <v>30044393.994580001</v>
      </c>
      <c r="E81" s="27">
        <v>323804.98749999999</v>
      </c>
      <c r="F81" s="27">
        <v>3234.7331800000002</v>
      </c>
      <c r="G81" s="27">
        <v>94695787.315259993</v>
      </c>
      <c r="H81" s="27">
        <v>51664000</v>
      </c>
      <c r="I81" s="27">
        <v>12660353.6</v>
      </c>
      <c r="J81" s="27">
        <v>30044393.994580001</v>
      </c>
      <c r="K81" s="27">
        <v>323804.98749999999</v>
      </c>
      <c r="L81" s="20">
        <v>3234.7331800000002</v>
      </c>
      <c r="M81" s="28">
        <v>94695787.315259993</v>
      </c>
      <c r="N81" s="21">
        <v>0</v>
      </c>
      <c r="O81" s="22">
        <v>0</v>
      </c>
      <c r="P81" s="21">
        <v>0</v>
      </c>
      <c r="Q81" s="22">
        <v>0</v>
      </c>
      <c r="R81" s="28">
        <v>0</v>
      </c>
      <c r="S81" s="27">
        <v>0</v>
      </c>
      <c r="T81" s="27">
        <v>10082034.346999999</v>
      </c>
      <c r="U81" s="27">
        <v>2612527.7789600003</v>
      </c>
      <c r="V81" s="27">
        <v>7836.4642199999998</v>
      </c>
      <c r="W81" s="27">
        <v>0</v>
      </c>
      <c r="X81" s="27">
        <v>12702398.59018</v>
      </c>
    </row>
    <row r="82" spans="1:24" s="7" customFormat="1" ht="48" customHeight="1" x14ac:dyDescent="0.25">
      <c r="A82" s="13" t="s">
        <v>91</v>
      </c>
      <c r="B82" s="27">
        <v>0</v>
      </c>
      <c r="C82" s="27">
        <v>7600000</v>
      </c>
      <c r="D82" s="27">
        <v>8010748.0063699996</v>
      </c>
      <c r="E82" s="27">
        <v>0</v>
      </c>
      <c r="F82" s="27">
        <v>0</v>
      </c>
      <c r="G82" s="27">
        <v>15610748.006369999</v>
      </c>
      <c r="H82" s="27">
        <v>0</v>
      </c>
      <c r="I82" s="27">
        <v>7600000</v>
      </c>
      <c r="J82" s="27">
        <v>8010748.0063699996</v>
      </c>
      <c r="K82" s="27">
        <v>0</v>
      </c>
      <c r="L82" s="20">
        <v>0</v>
      </c>
      <c r="M82" s="28">
        <v>15610748.006369999</v>
      </c>
      <c r="N82" s="21">
        <v>0</v>
      </c>
      <c r="O82" s="22">
        <v>0</v>
      </c>
      <c r="P82" s="21">
        <v>0</v>
      </c>
      <c r="Q82" s="22">
        <v>0</v>
      </c>
      <c r="R82" s="28">
        <v>0</v>
      </c>
      <c r="S82" s="27">
        <v>0</v>
      </c>
      <c r="T82" s="27">
        <v>1824545.6414400002</v>
      </c>
      <c r="U82" s="27">
        <v>1830972.3064300001</v>
      </c>
      <c r="V82" s="27">
        <v>10000</v>
      </c>
      <c r="W82" s="27">
        <v>0</v>
      </c>
      <c r="X82" s="27">
        <v>3665517.9478699998</v>
      </c>
    </row>
    <row r="83" spans="1:24" s="7" customFormat="1" ht="48" customHeight="1" x14ac:dyDescent="0.25">
      <c r="A83" s="13" t="s">
        <v>92</v>
      </c>
      <c r="B83" s="27">
        <v>1000000</v>
      </c>
      <c r="C83" s="27">
        <v>24450000</v>
      </c>
      <c r="D83" s="27">
        <v>29122890.208220001</v>
      </c>
      <c r="E83" s="27">
        <v>0</v>
      </c>
      <c r="F83" s="27">
        <v>8276847.1290100003</v>
      </c>
      <c r="G83" s="27">
        <v>62849737.337229997</v>
      </c>
      <c r="H83" s="27">
        <v>1000000</v>
      </c>
      <c r="I83" s="27">
        <v>24450000</v>
      </c>
      <c r="J83" s="27">
        <v>29122890.208220001</v>
      </c>
      <c r="K83" s="27">
        <v>0</v>
      </c>
      <c r="L83" s="20">
        <v>8276847.1290100003</v>
      </c>
      <c r="M83" s="28">
        <v>62849737.337229997</v>
      </c>
      <c r="N83" s="21">
        <v>0</v>
      </c>
      <c r="O83" s="22">
        <v>0</v>
      </c>
      <c r="P83" s="21">
        <v>0</v>
      </c>
      <c r="Q83" s="22">
        <v>0</v>
      </c>
      <c r="R83" s="28">
        <v>0</v>
      </c>
      <c r="S83" s="27">
        <v>0</v>
      </c>
      <c r="T83" s="27">
        <v>4809090.3986999998</v>
      </c>
      <c r="U83" s="27">
        <v>3164407.1018300001</v>
      </c>
      <c r="V83" s="27">
        <v>70000</v>
      </c>
      <c r="W83" s="27">
        <v>0</v>
      </c>
      <c r="X83" s="27">
        <v>8043497.5005299998</v>
      </c>
    </row>
    <row r="84" spans="1:24" s="7" customFormat="1" ht="48" customHeight="1" x14ac:dyDescent="0.25">
      <c r="A84" s="13" t="s">
        <v>93</v>
      </c>
      <c r="B84" s="27">
        <v>11250000</v>
      </c>
      <c r="C84" s="27">
        <v>15000000</v>
      </c>
      <c r="D84" s="27">
        <v>17973216.131820001</v>
      </c>
      <c r="E84" s="27">
        <v>0</v>
      </c>
      <c r="F84" s="27">
        <v>0</v>
      </c>
      <c r="G84" s="27">
        <v>44223216.131820008</v>
      </c>
      <c r="H84" s="27">
        <v>11250000</v>
      </c>
      <c r="I84" s="27">
        <v>15000000</v>
      </c>
      <c r="J84" s="27">
        <v>17973216.131820001</v>
      </c>
      <c r="K84" s="27">
        <v>0</v>
      </c>
      <c r="L84" s="20">
        <v>0</v>
      </c>
      <c r="M84" s="28">
        <v>44223216.131820008</v>
      </c>
      <c r="N84" s="21">
        <v>0</v>
      </c>
      <c r="O84" s="22">
        <v>0</v>
      </c>
      <c r="P84" s="21">
        <v>0</v>
      </c>
      <c r="Q84" s="22">
        <v>0</v>
      </c>
      <c r="R84" s="28">
        <v>0</v>
      </c>
      <c r="S84" s="27">
        <v>8950000</v>
      </c>
      <c r="T84" s="27">
        <v>3796512.6869999999</v>
      </c>
      <c r="U84" s="27">
        <v>4236768.3979200004</v>
      </c>
      <c r="V84" s="27">
        <v>0</v>
      </c>
      <c r="W84" s="27">
        <v>0</v>
      </c>
      <c r="X84" s="27">
        <v>16983281.08492</v>
      </c>
    </row>
    <row r="85" spans="1:24" s="7" customFormat="1" ht="48" customHeight="1" x14ac:dyDescent="0.25">
      <c r="A85" s="13" t="s">
        <v>94</v>
      </c>
      <c r="B85" s="27">
        <v>6000000</v>
      </c>
      <c r="C85" s="27">
        <v>13788090</v>
      </c>
      <c r="D85" s="27">
        <v>20328092.190000001</v>
      </c>
      <c r="E85" s="27">
        <v>0</v>
      </c>
      <c r="F85" s="27">
        <v>0</v>
      </c>
      <c r="G85" s="27">
        <v>40116182.189999998</v>
      </c>
      <c r="H85" s="27">
        <v>6000000</v>
      </c>
      <c r="I85" s="27">
        <v>13788090</v>
      </c>
      <c r="J85" s="27">
        <v>20328092.190000001</v>
      </c>
      <c r="K85" s="27">
        <v>0</v>
      </c>
      <c r="L85" s="20">
        <v>0</v>
      </c>
      <c r="M85" s="28">
        <v>40116182.189999998</v>
      </c>
      <c r="N85" s="21">
        <v>0</v>
      </c>
      <c r="O85" s="22">
        <v>0</v>
      </c>
      <c r="P85" s="21">
        <v>0</v>
      </c>
      <c r="Q85" s="22">
        <v>0</v>
      </c>
      <c r="R85" s="28">
        <v>0</v>
      </c>
      <c r="S85" s="27">
        <v>700000</v>
      </c>
      <c r="T85" s="27">
        <v>4399677.5016400004</v>
      </c>
      <c r="U85" s="27">
        <v>34435</v>
      </c>
      <c r="V85" s="27">
        <v>140882</v>
      </c>
      <c r="W85" s="27">
        <v>0</v>
      </c>
      <c r="X85" s="27">
        <v>5274994.5016400004</v>
      </c>
    </row>
    <row r="86" spans="1:24" s="7" customFormat="1" ht="48" customHeight="1" x14ac:dyDescent="0.25">
      <c r="A86" s="13" t="s">
        <v>95</v>
      </c>
      <c r="B86" s="27">
        <v>6625133</v>
      </c>
      <c r="C86" s="27">
        <v>6460000</v>
      </c>
      <c r="D86" s="27">
        <v>10528110.375569999</v>
      </c>
      <c r="E86" s="27">
        <v>0</v>
      </c>
      <c r="F86" s="27">
        <v>0</v>
      </c>
      <c r="G86" s="27">
        <v>23613243.375569999</v>
      </c>
      <c r="H86" s="27">
        <v>6625133</v>
      </c>
      <c r="I86" s="27">
        <v>6460000</v>
      </c>
      <c r="J86" s="27">
        <v>10528110.375569999</v>
      </c>
      <c r="K86" s="27">
        <v>0</v>
      </c>
      <c r="L86" s="20">
        <v>0</v>
      </c>
      <c r="M86" s="28">
        <v>23613243.375569999</v>
      </c>
      <c r="N86" s="21">
        <v>0</v>
      </c>
      <c r="O86" s="22">
        <v>0</v>
      </c>
      <c r="P86" s="21">
        <v>0</v>
      </c>
      <c r="Q86" s="22">
        <v>0</v>
      </c>
      <c r="R86" s="28">
        <v>0</v>
      </c>
      <c r="S86" s="27">
        <v>970615</v>
      </c>
      <c r="T86" s="27">
        <v>1391000</v>
      </c>
      <c r="U86" s="27">
        <v>667637.69999999995</v>
      </c>
      <c r="V86" s="27">
        <v>12108.875599999999</v>
      </c>
      <c r="W86" s="27">
        <v>0</v>
      </c>
      <c r="X86" s="27">
        <v>3041361.5756000001</v>
      </c>
    </row>
    <row r="87" spans="1:24" s="9" customFormat="1" ht="48" customHeight="1" x14ac:dyDescent="0.25">
      <c r="A87" s="12" t="s">
        <v>96</v>
      </c>
      <c r="B87" s="24">
        <v>16750000</v>
      </c>
      <c r="C87" s="24">
        <v>43347250.084399998</v>
      </c>
      <c r="D87" s="24">
        <v>73632330.342199996</v>
      </c>
      <c r="E87" s="24">
        <v>14656161.2564</v>
      </c>
      <c r="F87" s="24">
        <v>0</v>
      </c>
      <c r="G87" s="24">
        <v>148385741.683</v>
      </c>
      <c r="H87" s="24">
        <v>16750000</v>
      </c>
      <c r="I87" s="24">
        <v>43347250.084399998</v>
      </c>
      <c r="J87" s="24">
        <v>73632330.342199996</v>
      </c>
      <c r="K87" s="24">
        <v>14656161.2564</v>
      </c>
      <c r="L87" s="17">
        <v>0</v>
      </c>
      <c r="M87" s="23">
        <v>148385741.683</v>
      </c>
      <c r="N87" s="18">
        <v>0</v>
      </c>
      <c r="O87" s="19">
        <v>0</v>
      </c>
      <c r="P87" s="18">
        <v>0</v>
      </c>
      <c r="Q87" s="19">
        <v>0</v>
      </c>
      <c r="R87" s="23">
        <v>0</v>
      </c>
      <c r="S87" s="24">
        <v>0</v>
      </c>
      <c r="T87" s="24">
        <v>9556311.2449599989</v>
      </c>
      <c r="U87" s="24">
        <v>6353627.0173300002</v>
      </c>
      <c r="V87" s="24">
        <v>1860721.2283999999</v>
      </c>
      <c r="W87" s="24">
        <v>39794.184659999999</v>
      </c>
      <c r="X87" s="24">
        <v>17810453.675350003</v>
      </c>
    </row>
    <row r="88" spans="1:24" s="7" customFormat="1" ht="48" customHeight="1" x14ac:dyDescent="0.25">
      <c r="A88" s="13" t="s">
        <v>97</v>
      </c>
      <c r="B88" s="27">
        <v>15750000</v>
      </c>
      <c r="C88" s="27">
        <v>1972729</v>
      </c>
      <c r="D88" s="27">
        <v>13111019.855930001</v>
      </c>
      <c r="E88" s="27">
        <v>12825245.254940001</v>
      </c>
      <c r="F88" s="27">
        <v>0</v>
      </c>
      <c r="G88" s="27">
        <v>43658994.110869996</v>
      </c>
      <c r="H88" s="27">
        <v>15750000</v>
      </c>
      <c r="I88" s="27">
        <v>1972729</v>
      </c>
      <c r="J88" s="27">
        <v>13111019.855930001</v>
      </c>
      <c r="K88" s="27">
        <v>12825245.254940001</v>
      </c>
      <c r="L88" s="20">
        <v>0</v>
      </c>
      <c r="M88" s="28">
        <v>43658994.110869996</v>
      </c>
      <c r="N88" s="21">
        <v>0</v>
      </c>
      <c r="O88" s="22">
        <v>0</v>
      </c>
      <c r="P88" s="21">
        <v>0</v>
      </c>
      <c r="Q88" s="22">
        <v>0</v>
      </c>
      <c r="R88" s="28">
        <v>0</v>
      </c>
      <c r="S88" s="27">
        <v>0</v>
      </c>
      <c r="T88" s="27">
        <v>962745.2463</v>
      </c>
      <c r="U88" s="27">
        <v>746427.90039999993</v>
      </c>
      <c r="V88" s="27">
        <v>874431.27879999997</v>
      </c>
      <c r="W88" s="27">
        <v>39794.184659999999</v>
      </c>
      <c r="X88" s="27">
        <v>2623398.6101599997</v>
      </c>
    </row>
    <row r="89" spans="1:24" s="7" customFormat="1" ht="48" customHeight="1" x14ac:dyDescent="0.25">
      <c r="A89" s="13" t="s">
        <v>98</v>
      </c>
      <c r="B89" s="27">
        <v>0</v>
      </c>
      <c r="C89" s="27">
        <v>1107163</v>
      </c>
      <c r="D89" s="27">
        <v>3892311.83011</v>
      </c>
      <c r="E89" s="27">
        <v>0</v>
      </c>
      <c r="F89" s="27">
        <v>0</v>
      </c>
      <c r="G89" s="27">
        <v>4999474.8301100004</v>
      </c>
      <c r="H89" s="27">
        <v>0</v>
      </c>
      <c r="I89" s="27">
        <v>1107163</v>
      </c>
      <c r="J89" s="27">
        <v>3892311.83011</v>
      </c>
      <c r="K89" s="27">
        <v>0</v>
      </c>
      <c r="L89" s="20">
        <v>0</v>
      </c>
      <c r="M89" s="28">
        <v>4999474.8301100004</v>
      </c>
      <c r="N89" s="21">
        <v>0</v>
      </c>
      <c r="O89" s="22">
        <v>0</v>
      </c>
      <c r="P89" s="21">
        <v>0</v>
      </c>
      <c r="Q89" s="22">
        <v>0</v>
      </c>
      <c r="R89" s="28">
        <v>0</v>
      </c>
      <c r="S89" s="27">
        <v>0</v>
      </c>
      <c r="T89" s="27">
        <v>1575000</v>
      </c>
      <c r="U89" s="27">
        <v>0</v>
      </c>
      <c r="V89" s="27">
        <v>72286.783629999991</v>
      </c>
      <c r="W89" s="27">
        <v>0</v>
      </c>
      <c r="X89" s="27">
        <v>1647286.7836300002</v>
      </c>
    </row>
    <row r="90" spans="1:24" s="7" customFormat="1" ht="48" customHeight="1" x14ac:dyDescent="0.25">
      <c r="A90" s="13" t="s">
        <v>99</v>
      </c>
      <c r="B90" s="27">
        <v>0</v>
      </c>
      <c r="C90" s="27">
        <v>0</v>
      </c>
      <c r="D90" s="27">
        <v>5044006.40221</v>
      </c>
      <c r="E90" s="27">
        <v>1200000</v>
      </c>
      <c r="F90" s="27">
        <v>0</v>
      </c>
      <c r="G90" s="27">
        <v>6244006.40221</v>
      </c>
      <c r="H90" s="27">
        <v>0</v>
      </c>
      <c r="I90" s="27">
        <v>0</v>
      </c>
      <c r="J90" s="27">
        <v>5044006.40221</v>
      </c>
      <c r="K90" s="27">
        <v>1200000</v>
      </c>
      <c r="L90" s="20">
        <v>0</v>
      </c>
      <c r="M90" s="28">
        <v>6244006.40221</v>
      </c>
      <c r="N90" s="21">
        <v>0</v>
      </c>
      <c r="O90" s="22">
        <v>0</v>
      </c>
      <c r="P90" s="21">
        <v>0</v>
      </c>
      <c r="Q90" s="22">
        <v>0</v>
      </c>
      <c r="R90" s="28">
        <v>0</v>
      </c>
      <c r="S90" s="27">
        <v>0</v>
      </c>
      <c r="T90" s="27">
        <v>4909354.76</v>
      </c>
      <c r="U90" s="27">
        <v>365248.38737999997</v>
      </c>
      <c r="V90" s="27">
        <v>87355.896939999991</v>
      </c>
      <c r="W90" s="27">
        <v>0</v>
      </c>
      <c r="X90" s="27">
        <v>5361959.0443199994</v>
      </c>
    </row>
    <row r="91" spans="1:24" s="7" customFormat="1" ht="48" customHeight="1" x14ac:dyDescent="0.25">
      <c r="A91" s="13" t="s">
        <v>100</v>
      </c>
      <c r="B91" s="27">
        <v>0</v>
      </c>
      <c r="C91" s="27">
        <v>17460000</v>
      </c>
      <c r="D91" s="27">
        <v>16852694.668000001</v>
      </c>
      <c r="E91" s="27">
        <v>0</v>
      </c>
      <c r="F91" s="27">
        <v>0</v>
      </c>
      <c r="G91" s="27">
        <v>34312694.667999998</v>
      </c>
      <c r="H91" s="27">
        <v>0</v>
      </c>
      <c r="I91" s="27">
        <v>17460000</v>
      </c>
      <c r="J91" s="27">
        <v>16852694.668000001</v>
      </c>
      <c r="K91" s="27">
        <v>0</v>
      </c>
      <c r="L91" s="20">
        <v>0</v>
      </c>
      <c r="M91" s="28">
        <v>34312694.667999998</v>
      </c>
      <c r="N91" s="21">
        <v>0</v>
      </c>
      <c r="O91" s="22">
        <v>0</v>
      </c>
      <c r="P91" s="21">
        <v>0</v>
      </c>
      <c r="Q91" s="22">
        <v>0</v>
      </c>
      <c r="R91" s="28">
        <v>0</v>
      </c>
      <c r="S91" s="27">
        <v>0</v>
      </c>
      <c r="T91" s="27">
        <v>420015.65899999999</v>
      </c>
      <c r="U91" s="27">
        <v>1820507.6898399999</v>
      </c>
      <c r="V91" s="27">
        <v>596482.08773999999</v>
      </c>
      <c r="W91" s="27">
        <v>0</v>
      </c>
      <c r="X91" s="27">
        <v>2837005.43658</v>
      </c>
    </row>
    <row r="92" spans="1:24" s="7" customFormat="1" ht="48" customHeight="1" x14ac:dyDescent="0.25">
      <c r="A92" s="13" t="s">
        <v>101</v>
      </c>
      <c r="B92" s="27">
        <v>0</v>
      </c>
      <c r="C92" s="27">
        <v>12327973</v>
      </c>
      <c r="D92" s="27">
        <v>19465992.785950001</v>
      </c>
      <c r="E92" s="27">
        <v>262816.00146</v>
      </c>
      <c r="F92" s="27">
        <v>0</v>
      </c>
      <c r="G92" s="27">
        <v>32056781.787409998</v>
      </c>
      <c r="H92" s="27">
        <v>0</v>
      </c>
      <c r="I92" s="27">
        <v>12327973</v>
      </c>
      <c r="J92" s="27">
        <v>19465992.785950001</v>
      </c>
      <c r="K92" s="27">
        <v>262816.00146</v>
      </c>
      <c r="L92" s="20">
        <v>0</v>
      </c>
      <c r="M92" s="28">
        <v>32056781.787409998</v>
      </c>
      <c r="N92" s="21">
        <v>0</v>
      </c>
      <c r="O92" s="22">
        <v>0</v>
      </c>
      <c r="P92" s="21">
        <v>0</v>
      </c>
      <c r="Q92" s="22">
        <v>0</v>
      </c>
      <c r="R92" s="28">
        <v>0</v>
      </c>
      <c r="S92" s="27">
        <v>0</v>
      </c>
      <c r="T92" s="27">
        <v>1461215.4501099999</v>
      </c>
      <c r="U92" s="27">
        <v>232435.55416999999</v>
      </c>
      <c r="V92" s="27">
        <v>0</v>
      </c>
      <c r="W92" s="27">
        <v>0</v>
      </c>
      <c r="X92" s="27">
        <v>1693651.00428</v>
      </c>
    </row>
    <row r="93" spans="1:24" s="7" customFormat="1" ht="48" customHeight="1" x14ac:dyDescent="0.25">
      <c r="A93" s="13" t="s">
        <v>102</v>
      </c>
      <c r="B93" s="27">
        <v>1000000</v>
      </c>
      <c r="C93" s="27">
        <v>8473878</v>
      </c>
      <c r="D93" s="27">
        <v>3104886.8</v>
      </c>
      <c r="E93" s="27">
        <v>0</v>
      </c>
      <c r="F93" s="27">
        <v>0</v>
      </c>
      <c r="G93" s="27">
        <v>12578764.800000001</v>
      </c>
      <c r="H93" s="27">
        <v>1000000</v>
      </c>
      <c r="I93" s="27">
        <v>8473878</v>
      </c>
      <c r="J93" s="27">
        <v>3104886.8</v>
      </c>
      <c r="K93" s="27">
        <v>0</v>
      </c>
      <c r="L93" s="20">
        <v>0</v>
      </c>
      <c r="M93" s="28">
        <v>12578764.800000001</v>
      </c>
      <c r="N93" s="21">
        <v>0</v>
      </c>
      <c r="O93" s="22">
        <v>0</v>
      </c>
      <c r="P93" s="21">
        <v>0</v>
      </c>
      <c r="Q93" s="22">
        <v>0</v>
      </c>
      <c r="R93" s="28">
        <v>0</v>
      </c>
      <c r="S93" s="27">
        <v>0</v>
      </c>
      <c r="T93" s="27">
        <v>1731.45</v>
      </c>
      <c r="U93" s="27">
        <v>633072.03099999996</v>
      </c>
      <c r="V93" s="27">
        <v>29010.400000000001</v>
      </c>
      <c r="W93" s="27">
        <v>0</v>
      </c>
      <c r="X93" s="27">
        <v>663813.88100000005</v>
      </c>
    </row>
    <row r="94" spans="1:24" s="7" customFormat="1" ht="48" customHeight="1" x14ac:dyDescent="0.25">
      <c r="A94" s="13" t="s">
        <v>103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0">
        <v>0</v>
      </c>
      <c r="M94" s="28">
        <v>0</v>
      </c>
      <c r="N94" s="21">
        <v>0</v>
      </c>
      <c r="O94" s="22">
        <v>0</v>
      </c>
      <c r="P94" s="21">
        <v>0</v>
      </c>
      <c r="Q94" s="22">
        <v>0</v>
      </c>
      <c r="R94" s="28">
        <v>0</v>
      </c>
      <c r="S94" s="27">
        <v>0</v>
      </c>
      <c r="T94" s="27">
        <v>0</v>
      </c>
      <c r="U94" s="27">
        <v>2030397.8607399999</v>
      </c>
      <c r="V94" s="27">
        <v>200017.99028999999</v>
      </c>
      <c r="W94" s="27">
        <v>0</v>
      </c>
      <c r="X94" s="27">
        <v>2230415.85103</v>
      </c>
    </row>
    <row r="95" spans="1:24" s="7" customFormat="1" ht="48" customHeight="1" x14ac:dyDescent="0.25">
      <c r="A95" s="13" t="s">
        <v>104</v>
      </c>
      <c r="B95" s="27">
        <v>0</v>
      </c>
      <c r="C95" s="27">
        <v>2005507.0844000001</v>
      </c>
      <c r="D95" s="27">
        <v>1854418</v>
      </c>
      <c r="E95" s="27">
        <v>0</v>
      </c>
      <c r="F95" s="27">
        <v>0</v>
      </c>
      <c r="G95" s="27">
        <v>3859925.0844000001</v>
      </c>
      <c r="H95" s="27">
        <v>0</v>
      </c>
      <c r="I95" s="27">
        <v>2005507.0844000001</v>
      </c>
      <c r="J95" s="27">
        <v>1854418</v>
      </c>
      <c r="K95" s="27">
        <v>0</v>
      </c>
      <c r="L95" s="20">
        <v>0</v>
      </c>
      <c r="M95" s="28">
        <v>3859925.0844000001</v>
      </c>
      <c r="N95" s="21">
        <v>0</v>
      </c>
      <c r="O95" s="22">
        <v>0</v>
      </c>
      <c r="P95" s="21">
        <v>0</v>
      </c>
      <c r="Q95" s="22">
        <v>0</v>
      </c>
      <c r="R95" s="28">
        <v>0</v>
      </c>
      <c r="S95" s="27">
        <v>0</v>
      </c>
      <c r="T95" s="27">
        <v>226248.67955</v>
      </c>
      <c r="U95" s="27">
        <v>241877.29380000001</v>
      </c>
      <c r="V95" s="27">
        <v>1136.7909999999999</v>
      </c>
      <c r="W95" s="27">
        <v>0</v>
      </c>
      <c r="X95" s="27">
        <v>469262.76435000001</v>
      </c>
    </row>
    <row r="96" spans="1:24" s="7" customFormat="1" ht="48" customHeight="1" x14ac:dyDescent="0.25">
      <c r="A96" s="13" t="s">
        <v>105</v>
      </c>
      <c r="B96" s="27">
        <v>0</v>
      </c>
      <c r="C96" s="27">
        <v>0</v>
      </c>
      <c r="D96" s="27">
        <v>10307000</v>
      </c>
      <c r="E96" s="27">
        <v>368100</v>
      </c>
      <c r="F96" s="27">
        <v>0</v>
      </c>
      <c r="G96" s="27">
        <v>10675100</v>
      </c>
      <c r="H96" s="27">
        <v>0</v>
      </c>
      <c r="I96" s="27">
        <v>0</v>
      </c>
      <c r="J96" s="27">
        <v>10307000</v>
      </c>
      <c r="K96" s="27">
        <v>368100</v>
      </c>
      <c r="L96" s="20">
        <v>0</v>
      </c>
      <c r="M96" s="28">
        <v>10675100</v>
      </c>
      <c r="N96" s="21">
        <v>0</v>
      </c>
      <c r="O96" s="22">
        <v>0</v>
      </c>
      <c r="P96" s="21">
        <v>0</v>
      </c>
      <c r="Q96" s="22">
        <v>0</v>
      </c>
      <c r="R96" s="28">
        <v>0</v>
      </c>
      <c r="S96" s="27">
        <v>0</v>
      </c>
      <c r="T96" s="27">
        <v>0</v>
      </c>
      <c r="U96" s="27">
        <v>283660.3</v>
      </c>
      <c r="V96" s="27">
        <v>0</v>
      </c>
      <c r="W96" s="27">
        <v>0</v>
      </c>
      <c r="X96" s="27">
        <v>283660.3</v>
      </c>
    </row>
    <row r="97" spans="1:24" s="9" customFormat="1" ht="48" customHeight="1" x14ac:dyDescent="0.25">
      <c r="A97" s="12" t="s">
        <v>106</v>
      </c>
      <c r="B97" s="24">
        <v>0</v>
      </c>
      <c r="C97" s="24">
        <v>0</v>
      </c>
      <c r="D97" s="24">
        <v>0</v>
      </c>
      <c r="E97" s="24">
        <v>0</v>
      </c>
      <c r="F97" s="24">
        <v>343843.57</v>
      </c>
      <c r="G97" s="24">
        <v>343843.57</v>
      </c>
      <c r="H97" s="24">
        <v>0</v>
      </c>
      <c r="I97" s="24">
        <v>0</v>
      </c>
      <c r="J97" s="24">
        <v>0</v>
      </c>
      <c r="K97" s="24">
        <v>0</v>
      </c>
      <c r="L97" s="17">
        <v>0</v>
      </c>
      <c r="M97" s="23">
        <v>0</v>
      </c>
      <c r="N97" s="18">
        <v>0</v>
      </c>
      <c r="O97" s="19">
        <v>0</v>
      </c>
      <c r="P97" s="18">
        <v>0</v>
      </c>
      <c r="Q97" s="24">
        <f>343843570/64.2575</f>
        <v>5351026.2615258927</v>
      </c>
      <c r="R97" s="23">
        <f>343843570/64.2575</f>
        <v>5351026.2615258927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</row>
    <row r="98" spans="1:24" s="7" customFormat="1" ht="48" customHeight="1" x14ac:dyDescent="0.25">
      <c r="A98" s="13" t="s">
        <v>107</v>
      </c>
      <c r="B98" s="27">
        <v>0</v>
      </c>
      <c r="C98" s="27">
        <v>0</v>
      </c>
      <c r="D98" s="27">
        <v>0</v>
      </c>
      <c r="E98" s="27">
        <v>0</v>
      </c>
      <c r="F98" s="27">
        <v>343843.57</v>
      </c>
      <c r="G98" s="27">
        <v>343843.57</v>
      </c>
      <c r="H98" s="27">
        <v>0</v>
      </c>
      <c r="I98" s="27">
        <v>0</v>
      </c>
      <c r="J98" s="27">
        <v>0</v>
      </c>
      <c r="K98" s="27">
        <v>0</v>
      </c>
      <c r="L98" s="20">
        <v>0</v>
      </c>
      <c r="M98" s="28">
        <v>0</v>
      </c>
      <c r="N98" s="21">
        <v>0</v>
      </c>
      <c r="O98" s="22">
        <v>0</v>
      </c>
      <c r="P98" s="21">
        <v>0</v>
      </c>
      <c r="Q98" s="28">
        <f>343843570/64.2575</f>
        <v>5351026.2615258927</v>
      </c>
      <c r="R98" s="28">
        <f>343843570/64.2575</f>
        <v>5351026.2615258927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</row>
    <row r="99" spans="1:24" s="7" customFormat="1" ht="48" customHeight="1" x14ac:dyDescent="0.25">
      <c r="A99" s="13" t="s">
        <v>108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0">
        <v>0</v>
      </c>
      <c r="M99" s="28">
        <v>0</v>
      </c>
      <c r="N99" s="21">
        <v>0</v>
      </c>
      <c r="O99" s="22">
        <v>0</v>
      </c>
      <c r="P99" s="21">
        <v>0</v>
      </c>
      <c r="Q99" s="22">
        <v>0</v>
      </c>
      <c r="R99" s="28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</row>
    <row r="100" spans="1:24" s="9" customFormat="1" ht="48" customHeight="1" x14ac:dyDescent="0.25">
      <c r="A100" s="12" t="s">
        <v>109</v>
      </c>
      <c r="B100" s="24">
        <v>395720470.80000001</v>
      </c>
      <c r="C100" s="24">
        <v>756987777.47907007</v>
      </c>
      <c r="D100" s="24">
        <v>1056243620.8651099</v>
      </c>
      <c r="E100" s="24">
        <v>96793221.935939997</v>
      </c>
      <c r="F100" s="24">
        <v>8700557.7471199986</v>
      </c>
      <c r="G100" s="24">
        <v>2314445648.8272405</v>
      </c>
      <c r="H100" s="24">
        <v>395720470.80000001</v>
      </c>
      <c r="I100" s="24">
        <f>I6+I25+I37+I44+I52+I67+I74+I87</f>
        <v>728005226.07907009</v>
      </c>
      <c r="J100" s="24">
        <v>1056243620.8651099</v>
      </c>
      <c r="K100" s="24">
        <v>96793221.935939997</v>
      </c>
      <c r="L100" s="17">
        <v>8356714.1799999997</v>
      </c>
      <c r="M100" s="23">
        <v>2285119253.8572407</v>
      </c>
      <c r="N100" s="18">
        <v>0</v>
      </c>
      <c r="O100" s="24">
        <f>28982551400/64.2575</f>
        <v>451037643.85480297</v>
      </c>
      <c r="P100" s="18">
        <v>0</v>
      </c>
      <c r="Q100" s="23">
        <f>Q97</f>
        <v>5351026.2615258927</v>
      </c>
      <c r="R100" s="23">
        <f>29326394970/64.2575</f>
        <v>456388670.1163289</v>
      </c>
      <c r="S100" s="24">
        <v>12891136.98</v>
      </c>
      <c r="T100" s="24">
        <v>188266500.89117</v>
      </c>
      <c r="U100" s="24">
        <v>118956456.52977</v>
      </c>
      <c r="V100" s="24">
        <v>21265619.295630008</v>
      </c>
      <c r="W100" s="24">
        <v>40962.851329999998</v>
      </c>
      <c r="X100" s="24">
        <v>341420676.54790002</v>
      </c>
    </row>
    <row r="101" spans="1:24" ht="102" customHeight="1" x14ac:dyDescent="0.5">
      <c r="A101" s="35" t="s">
        <v>115</v>
      </c>
      <c r="B101" s="35"/>
      <c r="C101" s="35"/>
      <c r="D101" s="35"/>
      <c r="E101" s="35"/>
      <c r="F101" s="35"/>
      <c r="G101" s="35"/>
      <c r="H101" s="35"/>
      <c r="I101" s="35"/>
      <c r="J101" s="26"/>
      <c r="K101" s="26"/>
      <c r="L101" s="26"/>
      <c r="M101" s="26"/>
      <c r="N101"/>
      <c r="P101"/>
      <c r="Q101"/>
      <c r="R101" s="26"/>
      <c r="V101"/>
      <c r="X101"/>
    </row>
    <row r="102" spans="1:24" ht="129" customHeight="1" x14ac:dyDescent="0.25">
      <c r="A102" s="36" t="s">
        <v>116</v>
      </c>
      <c r="B102" s="36"/>
      <c r="C102" s="36"/>
      <c r="D102" s="36"/>
      <c r="E102" s="36"/>
      <c r="F102" s="36"/>
      <c r="G102" s="36"/>
      <c r="H102" s="36"/>
      <c r="I102" s="36"/>
      <c r="J102" s="1"/>
      <c r="M102"/>
      <c r="O102"/>
      <c r="P102"/>
      <c r="Q102"/>
      <c r="R102"/>
      <c r="V102"/>
      <c r="X102"/>
    </row>
    <row r="103" spans="1:24" ht="98.25" customHeight="1" x14ac:dyDescent="0.25">
      <c r="A103" s="37" t="s">
        <v>117</v>
      </c>
      <c r="B103" s="36"/>
      <c r="C103" s="36"/>
      <c r="D103" s="36"/>
      <c r="E103" s="36"/>
      <c r="F103" s="36"/>
      <c r="G103" s="36"/>
      <c r="H103" s="36"/>
      <c r="I103" s="36"/>
      <c r="J103" s="1"/>
      <c r="M103"/>
      <c r="O103"/>
      <c r="P103"/>
      <c r="Q103"/>
      <c r="R103"/>
      <c r="V103"/>
      <c r="X103"/>
    </row>
    <row r="104" spans="1:24" x14ac:dyDescent="0.25">
      <c r="O104"/>
      <c r="Q104"/>
      <c r="V104"/>
      <c r="X104"/>
    </row>
    <row r="105" spans="1:24" x14ac:dyDescent="0.25">
      <c r="O105"/>
      <c r="Q105"/>
      <c r="V105"/>
      <c r="X105"/>
    </row>
    <row r="106" spans="1:24" x14ac:dyDescent="0.25">
      <c r="O106"/>
      <c r="Q106"/>
      <c r="V106"/>
      <c r="X106"/>
    </row>
    <row r="107" spans="1:24" x14ac:dyDescent="0.25">
      <c r="O107"/>
      <c r="Q107"/>
      <c r="V107"/>
      <c r="X107"/>
    </row>
    <row r="108" spans="1:24" x14ac:dyDescent="0.25">
      <c r="O108"/>
      <c r="Q108"/>
      <c r="V108"/>
      <c r="X108"/>
    </row>
    <row r="109" spans="1:24" x14ac:dyDescent="0.25">
      <c r="O109"/>
      <c r="Q109"/>
      <c r="V109"/>
      <c r="X109"/>
    </row>
    <row r="110" spans="1:24" x14ac:dyDescent="0.25">
      <c r="O110"/>
      <c r="Q110"/>
      <c r="V110"/>
      <c r="X110"/>
    </row>
    <row r="111" spans="1:24" x14ac:dyDescent="0.25">
      <c r="O111"/>
      <c r="Q111"/>
      <c r="V111"/>
      <c r="X111"/>
    </row>
    <row r="112" spans="1:24" x14ac:dyDescent="0.25">
      <c r="O112"/>
      <c r="Q112"/>
      <c r="V112"/>
      <c r="X112"/>
    </row>
    <row r="113" spans="15:24" x14ac:dyDescent="0.25">
      <c r="O113"/>
      <c r="Q113"/>
      <c r="V113"/>
      <c r="X113"/>
    </row>
    <row r="114" spans="15:24" x14ac:dyDescent="0.25">
      <c r="O114"/>
      <c r="Q114"/>
      <c r="V114"/>
      <c r="X114"/>
    </row>
  </sheetData>
  <mergeCells count="18">
    <mergeCell ref="A101:I101"/>
    <mergeCell ref="A102:I102"/>
    <mergeCell ref="A103:I103"/>
    <mergeCell ref="D1:T1"/>
    <mergeCell ref="S3:X3"/>
    <mergeCell ref="X4:X5"/>
    <mergeCell ref="N3:R3"/>
    <mergeCell ref="R4:R5"/>
    <mergeCell ref="S4:W4"/>
    <mergeCell ref="A2:L2"/>
    <mergeCell ref="H4:L4"/>
    <mergeCell ref="G4:G5"/>
    <mergeCell ref="N4:Q4"/>
    <mergeCell ref="B3:G3"/>
    <mergeCell ref="H3:M3"/>
    <mergeCell ref="M4:M5"/>
    <mergeCell ref="A3:A5"/>
    <mergeCell ref="B4:F4"/>
  </mergeCells>
  <pageMargins left="0.23622047244094491" right="0.23622047244094491" top="0.74803149606299213" bottom="0.74803149606299213" header="0.31496062992125984" footer="0.31496062992125984"/>
  <pageSetup paperSize="8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ПОГОРОВ АРТУР АХМЕТОВИЧ</dc:creator>
  <cp:lastModifiedBy>ПОГОРОВ АРТУР АХМЕТОВИЧ</cp:lastModifiedBy>
  <cp:lastPrinted>2016-07-25T09:10:06Z</cp:lastPrinted>
  <dcterms:created xsi:type="dcterms:W3CDTF">2016-06-08T12:54:31Z</dcterms:created>
  <dcterms:modified xsi:type="dcterms:W3CDTF">2016-07-27T07:58:58Z</dcterms:modified>
</cp:coreProperties>
</file>