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24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00" i="1" l="1"/>
  <c r="Q100" i="1"/>
  <c r="Q98" i="1"/>
  <c r="R98" i="1"/>
  <c r="R97" i="1"/>
  <c r="Q97" i="1"/>
  <c r="O100" i="1"/>
  <c r="R24" i="1"/>
  <c r="O24" i="1"/>
  <c r="R6" i="1"/>
  <c r="O6" i="1"/>
  <c r="L100" i="1"/>
  <c r="K100" i="1"/>
  <c r="J100" i="1"/>
  <c r="I100" i="1"/>
  <c r="H100" i="1"/>
  <c r="I6" i="1"/>
</calcChain>
</file>

<file path=xl/sharedStrings.xml><?xml version="1.0" encoding="utf-8"?>
<sst xmlns="http://schemas.openxmlformats.org/spreadsheetml/2006/main" count="131" uniqueCount="118">
  <si>
    <t>Субъект                                                   Российской Федерации</t>
  </si>
  <si>
    <t>муниципальные  ценные бумаги</t>
  </si>
  <si>
    <t>в том числе по видам долговых обязательств</t>
  </si>
  <si>
    <t>всего</t>
  </si>
  <si>
    <t xml:space="preserve">государственные ценные бумаги  </t>
  </si>
  <si>
    <t>кредиты от кредитных организаций, иностранных банков и  международных финансовых организаций</t>
  </si>
  <si>
    <t>бюджетные кредиты от других бюджетов бюджетной системы Российской Федерации</t>
  </si>
  <si>
    <t>кредиты от кредитных организаций и международных финансовых организаций</t>
  </si>
  <si>
    <t xml:space="preserve">государственные гарантии </t>
  </si>
  <si>
    <t xml:space="preserve">государственные ценные бумаги </t>
  </si>
  <si>
    <t>кредиты от иностранных банков</t>
  </si>
  <si>
    <t>кредиты от кредитных организаций</t>
  </si>
  <si>
    <t xml:space="preserve"> муниципальные гарантии</t>
  </si>
  <si>
    <t>иные долговые обязательства***</t>
  </si>
  <si>
    <t>иные долговые обязательства*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</si>
  <si>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</si>
  <si>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</si>
  <si>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</si>
  <si>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</si>
  <si>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</si>
  <si>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</si>
  <si>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</si>
  <si>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</si>
  <si>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</si>
  <si>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</si>
  <si>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</si>
  <si>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</si>
  <si>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</si>
  <si>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</si>
  <si>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</si>
  <si>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</si>
  <si>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</si>
  <si>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</si>
  <si>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</si>
  <si>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</si>
  <si>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</si>
  <si>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</si>
  <si>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</si>
  <si>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</si>
  <si>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</si>
  <si>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</si>
  <si>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</si>
  <si>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</si>
  <si>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</si>
  <si>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</si>
  <si>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</si>
  <si>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</si>
  <si>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</si>
  <si>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</si>
  <si>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</si>
  <si>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</si>
  <si>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</si>
  <si>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</si>
  <si>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</si>
  <si>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</si>
  <si>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</si>
  <si>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</si>
  <si>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</si>
  <si>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</si>
  <si>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</si>
  <si>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</si>
  <si>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</si>
  <si>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</si>
  <si>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</si>
  <si>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</si>
  <si>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</si>
  <si>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</si>
  <si>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</si>
  <si>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</si>
  <si>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</si>
  <si>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</si>
  <si>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</si>
  <si>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</si>
  <si>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</si>
  <si>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</si>
  <si>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</si>
  <si>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</si>
  <si>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</si>
  <si>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</si>
  <si>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</si>
  <si>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</si>
  <si>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</si>
  <si>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</si>
  <si>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</si>
  <si>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</si>
  <si>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</si>
  <si>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</si>
  <si>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</si>
  <si>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</si>
  <si>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</si>
  <si>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</si>
  <si>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</si>
  <si>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</si>
  <si>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</si>
  <si>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</si>
  <si>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</si>
  <si>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</si>
  <si>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</si>
  <si>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</si>
  <si>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</si>
  <si>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</si>
  <si>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</si>
  <si>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</si>
  <si>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</si>
  <si>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</si>
  <si>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</si>
  <si>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федеральный округ</t>
  </si>
  <si>
    <t>Республика Крым</t>
  </si>
  <si>
    <t>г.Севастополь</t>
  </si>
  <si>
    <t>Итого</t>
  </si>
  <si>
    <t>Объем государственного долга субъекта Российской Федерации,
тыс. руб.</t>
  </si>
  <si>
    <t>Объем государственного внутреннего долга субъекта Российской Федерации,
тыс. руб.</t>
  </si>
  <si>
    <t>Объем государственного внешнего долга субъекта Российской Федерации,
долл. США**</t>
  </si>
  <si>
    <t>Объем  долга муниципальных образований, входящих в состав субъекта Российской федерации,
 тыс. руб.</t>
  </si>
  <si>
    <t>Объем и структура государственного долга субъектов Российской Федерации и долга муниципальных образований на 1 февраля 2016г.</t>
  </si>
  <si>
    <t>* объем иных (за исключением указанных) непогашенных долговых обязательств субъекта Российской Федерации (муниципального образования), выраженных в валюте Российской Федерации</t>
  </si>
  <si>
    <t>** в соответсвии со статьей 6 Бюджетного кодекса Российской Федерации  внешний долг субъекта Российской Федерации формируют обязательства субъекта Российской Федерации, возникающие в иностранной валюте, за исключением обязательств субъекта Российской Федерации перед Российской Федерацией, возникающих в иностранной валюте в рамках использования целевых иностранных кредитов (заимствований)</t>
  </si>
  <si>
    <t>*** объем иных (за исключением указанных) непогашенных долговых обязательств субъекта  Российской Федерации, выраженных в иностранной валюте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</si>
</sst>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/>
    <xf numFmtId="0" fontId="3" fillId="0" borderId="0"/>
  </cellStyleXfs>
  <cellXfs count="45">
    <xf numFmtId="0" fontId="0" fillId="0" borderId="0" xfId="0"/>
    <xf numFmtId="0" fontId="0" fillId="0" borderId="0" xfId="0"/>
    <xf numFmtId="4" fontId="20" fillId="0" borderId="0" xfId="0" applyNumberFormat="1" applyFont="1"/>
    <xf numFmtId="4" fontId="40" fillId="0" borderId="0" xfId="0" applyNumberFormat="1" applyFont="1"/>
    <xf numFmtId="4" fontId="38" fillId="0" borderId="0" xfId="0" applyNumberFormat="1" applyFont="1"/>
    <xf numFmtId="4" fontId="39" fillId="0" borderId="0" xfId="0" applyNumberFormat="1" applyFont="1"/>
    <xf numFmtId="4" fontId="0" fillId="0" borderId="0" xfId="0" applyNumberFormat="1"/>
    <xf numFmtId="0" fontId="41" fillId="0" borderId="0" xfId="0" applyFont="1"/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/>
    <xf numFmtId="0" fontId="46" fillId="0" borderId="0" xfId="0" applyFont="1" applyFill="1" applyAlignment="1">
      <alignment horizontal="right"/>
    </xf>
    <xf numFmtId="0" fontId="41" fillId="33" borderId="0" xfId="0" applyFont="1" applyFill="1"/>
    <xf numFmtId="0" fontId="0" fillId="33" borderId="0" xfId="0" applyFill="1"/>
    <xf numFmtId="0" fontId="35" fillId="0" borderId="0" xfId="0" applyFont="1"/>
    <xf numFmtId="164" fontId="48" fillId="34" borderId="10" xfId="49" applyNumberFormat="1" applyFont="1" applyFill="1" applyBorder="1" applyAlignment="1">
      <alignment horizontal="center" vertical="center" wrapText="1" shrinkToFit="1"/>
    </xf>
    <xf numFmtId="164" fontId="48" fillId="34" borderId="10" xfId="49" applyNumberFormat="1" applyFont="1" applyFill="1" applyBorder="1" applyAlignment="1">
      <alignment horizontal="center" vertical="center" wrapText="1"/>
    </xf>
    <xf numFmtId="4" fontId="47" fillId="0" borderId="0" xfId="0" applyNumberFormat="1" applyFont="1" applyBorder="1"/>
    <xf numFmtId="0" fontId="53" fillId="35" borderId="10" xfId="2" applyNumberFormat="1" applyFont="1" applyFill="1" applyBorder="1" applyAlignment="1">
      <alignment horizontal="left" vertical="center" wrapText="1"/>
    </xf>
    <xf numFmtId="4" fontId="50" fillId="0" borderId="0" xfId="0" applyNumberFormat="1" applyFont="1"/>
    <xf numFmtId="4" fontId="48" fillId="33" borderId="10" xfId="2" applyNumberFormat="1" applyFont="1" applyFill="1" applyBorder="1" applyAlignment="1">
      <alignment horizontal="right" vertical="center"/>
    </xf>
    <xf numFmtId="4" fontId="52" fillId="0" borderId="0" xfId="0" applyNumberFormat="1" applyFont="1"/>
    <xf numFmtId="0" fontId="53" fillId="35" borderId="10" xfId="2" applyNumberFormat="1" applyFont="1" applyFill="1" applyBorder="1" applyAlignment="1">
      <alignment horizontal="left" vertical="center"/>
    </xf>
    <xf numFmtId="4" fontId="54" fillId="35" borderId="10" xfId="0" applyNumberFormat="1" applyFont="1" applyFill="1" applyBorder="1" applyAlignment="1">
      <alignment horizontal="right" vertical="center"/>
    </xf>
    <xf numFmtId="0" fontId="53" fillId="33" borderId="10" xfId="2" applyNumberFormat="1" applyFont="1" applyFill="1" applyBorder="1" applyAlignment="1">
      <alignment horizontal="left" vertical="center"/>
    </xf>
    <xf numFmtId="4" fontId="53" fillId="35" borderId="10" xfId="2" applyNumberFormat="1" applyFont="1" applyFill="1" applyBorder="1" applyAlignment="1">
      <alignment horizontal="right" vertical="center"/>
    </xf>
    <xf numFmtId="0" fontId="53" fillId="33" borderId="10" xfId="2" applyNumberFormat="1" applyFont="1" applyFill="1" applyBorder="1" applyAlignment="1">
      <alignment horizontal="left" vertical="center" wrapText="1"/>
    </xf>
    <xf numFmtId="4" fontId="51" fillId="0" borderId="0" xfId="0" applyNumberFormat="1" applyFont="1" applyBorder="1"/>
    <xf numFmtId="4" fontId="53" fillId="35" borderId="10" xfId="0" applyNumberFormat="1" applyFont="1" applyFill="1" applyBorder="1" applyAlignment="1">
      <alignment horizontal="right" vertical="center"/>
    </xf>
    <xf numFmtId="4" fontId="54" fillId="35" borderId="10" xfId="2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 horizontal="right" vertical="center"/>
    </xf>
    <xf numFmtId="4" fontId="50" fillId="33" borderId="10" xfId="2" applyNumberFormat="1" applyFont="1" applyFill="1" applyBorder="1" applyAlignment="1">
      <alignment horizontal="right" vertical="center"/>
    </xf>
    <xf numFmtId="4" fontId="50" fillId="33" borderId="10" xfId="97" applyNumberFormat="1" applyFont="1" applyFill="1" applyBorder="1" applyAlignment="1">
      <alignment horizontal="right" vertical="center"/>
    </xf>
    <xf numFmtId="4" fontId="48" fillId="33" borderId="10" xfId="98" applyNumberFormat="1" applyFont="1" applyFill="1" applyBorder="1" applyAlignment="1">
      <alignment horizontal="right" vertical="center"/>
    </xf>
    <xf numFmtId="4" fontId="53" fillId="35" borderId="10" xfId="97" applyNumberFormat="1" applyFont="1" applyFill="1" applyBorder="1" applyAlignment="1">
      <alignment horizontal="right" vertical="center"/>
    </xf>
    <xf numFmtId="4" fontId="54" fillId="35" borderId="10" xfId="98" applyNumberFormat="1" applyFont="1" applyFill="1" applyBorder="1" applyAlignment="1">
      <alignment horizontal="right" vertical="center"/>
    </xf>
    <xf numFmtId="0" fontId="35" fillId="33" borderId="0" xfId="0" applyFont="1" applyFill="1"/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164" fontId="48" fillId="34" borderId="10" xfId="49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left" vertical="center" wrapText="1"/>
    </xf>
  </cellXfs>
  <cellStyles count="99">
    <cellStyle name="20% - Акцент1" xfId="74" builtinId="30" customBuiltin="1"/>
    <cellStyle name="20% - Акцент1 2" xfId="4"/>
    <cellStyle name="20% - Акцент1 3" xfId="3"/>
    <cellStyle name="20% - Акцент2" xfId="78" builtinId="34" customBuiltin="1"/>
    <cellStyle name="20% - Акцент2 2" xfId="6"/>
    <cellStyle name="20% - Акцент2 3" xfId="5"/>
    <cellStyle name="20% - Акцент3" xfId="82" builtinId="38" customBuiltin="1"/>
    <cellStyle name="20% - Акцент3 2" xfId="8"/>
    <cellStyle name="20% - Акцент3 3" xfId="7"/>
    <cellStyle name="20% - Акцент4" xfId="86" builtinId="42" customBuiltin="1"/>
    <cellStyle name="20% - Акцент4 2" xfId="10"/>
    <cellStyle name="20% - Акцент4 3" xfId="9"/>
    <cellStyle name="20% - Акцент5" xfId="90" builtinId="46" customBuiltin="1"/>
    <cellStyle name="20% - Акцент5 2" xfId="12"/>
    <cellStyle name="20% - Акцент5 3" xfId="11"/>
    <cellStyle name="20% - Акцент6" xfId="94" builtinId="50" customBuiltin="1"/>
    <cellStyle name="20% - Акцент6 2" xfId="14"/>
    <cellStyle name="20% - Акцент6 3" xfId="13"/>
    <cellStyle name="40% - Акцент1" xfId="75" builtinId="31" customBuiltin="1"/>
    <cellStyle name="40% - Акцент1 2" xfId="16"/>
    <cellStyle name="40% - Акцент1 3" xfId="15"/>
    <cellStyle name="40% - Акцент2" xfId="79" builtinId="35" customBuiltin="1"/>
    <cellStyle name="40% - Акцент2 2" xfId="18"/>
    <cellStyle name="40% - Акцент2 3" xfId="17"/>
    <cellStyle name="40% - Акцент3" xfId="83" builtinId="39" customBuiltin="1"/>
    <cellStyle name="40% - Акцент3 2" xfId="20"/>
    <cellStyle name="40% - Акцент3 3" xfId="19"/>
    <cellStyle name="40% - Акцент4" xfId="87" builtinId="43" customBuiltin="1"/>
    <cellStyle name="40% - Акцент4 2" xfId="22"/>
    <cellStyle name="40% - Акцент4 3" xfId="21"/>
    <cellStyle name="40% - Акцент5" xfId="91" builtinId="47" customBuiltin="1"/>
    <cellStyle name="40% - Акцент5 2" xfId="24"/>
    <cellStyle name="40% - Акцент5 3" xfId="23"/>
    <cellStyle name="40% - Акцент6" xfId="95" builtinId="51" customBuiltin="1"/>
    <cellStyle name="40% - Акцент6 2" xfId="26"/>
    <cellStyle name="40% - Акцент6 3" xfId="25"/>
    <cellStyle name="60% - Акцент1" xfId="76" builtinId="32" customBuiltin="1"/>
    <cellStyle name="60% - Акцент1 2" xfId="27"/>
    <cellStyle name="60% - Акцент2" xfId="80" builtinId="36" customBuiltin="1"/>
    <cellStyle name="60% - Акцент2 2" xfId="28"/>
    <cellStyle name="60% - Акцент3" xfId="84" builtinId="40" customBuiltin="1"/>
    <cellStyle name="60% - Акцент3 2" xfId="29"/>
    <cellStyle name="60% - Акцент4" xfId="88" builtinId="44" customBuiltin="1"/>
    <cellStyle name="60% - Акцент4 2" xfId="30"/>
    <cellStyle name="60% - Акцент5" xfId="92" builtinId="48" customBuiltin="1"/>
    <cellStyle name="60% - Акцент5 2" xfId="31"/>
    <cellStyle name="60% -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zoomScale="25" zoomScaleNormal="25" workbookViewId="0">
      <pane xSplit="1" ySplit="5" topLeftCell="B87" activePane="bottomRight" state="frozen"/>
      <selection pane="topRight" activeCell="B1" sqref="B1"/>
      <selection pane="bottomLeft" activeCell="A8" sqref="A8"/>
      <selection pane="bottomRight" activeCell="A101" sqref="A101:I103"/>
    </sheetView>
  </sheetViews>
  <sheetFormatPr defaultRowHeight="15" x14ac:dyDescent="0.25"/>
  <cols>
    <col min="1" max="1" width="83.28515625" customWidth="1"/>
    <col min="2" max="7" width="44.7109375" style="1" customWidth="1"/>
    <col min="8" max="12" width="44.7109375" customWidth="1"/>
    <col min="13" max="18" width="44.7109375" style="1" customWidth="1"/>
    <col min="19" max="21" width="44.7109375" customWidth="1"/>
    <col min="22" max="22" width="44.7109375" style="1" customWidth="1"/>
    <col min="23" max="23" width="44.7109375" customWidth="1"/>
    <col min="24" max="24" width="44.7109375" style="1" customWidth="1"/>
    <col min="25" max="25" width="36.85546875" customWidth="1"/>
    <col min="26" max="26" width="42.5703125" customWidth="1"/>
    <col min="27" max="27" width="33.140625" customWidth="1"/>
    <col min="28" max="28" width="33.85546875" customWidth="1"/>
  </cols>
  <sheetData>
    <row r="1" spans="1:28" s="7" customFormat="1" ht="141" customHeight="1" x14ac:dyDescent="0.5">
      <c r="A1" s="26"/>
      <c r="B1" s="16"/>
      <c r="C1" s="18"/>
      <c r="D1" s="36" t="s">
        <v>114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8"/>
    </row>
    <row r="2" spans="1:28" s="7" customFormat="1" ht="31.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s="11" customFormat="1" ht="87" customHeight="1" x14ac:dyDescent="0.25">
      <c r="A3" s="41" t="s">
        <v>0</v>
      </c>
      <c r="B3" s="38" t="s">
        <v>110</v>
      </c>
      <c r="C3" s="38"/>
      <c r="D3" s="38"/>
      <c r="E3" s="38"/>
      <c r="F3" s="38"/>
      <c r="G3" s="38"/>
      <c r="H3" s="38" t="s">
        <v>111</v>
      </c>
      <c r="I3" s="38"/>
      <c r="J3" s="38"/>
      <c r="K3" s="38"/>
      <c r="L3" s="38"/>
      <c r="M3" s="38"/>
      <c r="N3" s="38" t="s">
        <v>112</v>
      </c>
      <c r="O3" s="38"/>
      <c r="P3" s="38"/>
      <c r="Q3" s="38"/>
      <c r="R3" s="38"/>
      <c r="S3" s="38" t="s">
        <v>113</v>
      </c>
      <c r="T3" s="38"/>
      <c r="U3" s="38"/>
      <c r="V3" s="38"/>
      <c r="W3" s="38"/>
      <c r="X3" s="38"/>
    </row>
    <row r="4" spans="1:28" s="11" customFormat="1" ht="47.25" customHeight="1" x14ac:dyDescent="0.25">
      <c r="A4" s="41"/>
      <c r="B4" s="38" t="s">
        <v>2</v>
      </c>
      <c r="C4" s="38"/>
      <c r="D4" s="38"/>
      <c r="E4" s="38"/>
      <c r="F4" s="38"/>
      <c r="G4" s="38" t="s">
        <v>3</v>
      </c>
      <c r="H4" s="38" t="s">
        <v>2</v>
      </c>
      <c r="I4" s="38"/>
      <c r="J4" s="38"/>
      <c r="K4" s="38"/>
      <c r="L4" s="38"/>
      <c r="M4" s="38" t="s">
        <v>3</v>
      </c>
      <c r="N4" s="38" t="s">
        <v>2</v>
      </c>
      <c r="O4" s="38"/>
      <c r="P4" s="38"/>
      <c r="Q4" s="38"/>
      <c r="R4" s="39" t="s">
        <v>3</v>
      </c>
      <c r="S4" s="38" t="s">
        <v>2</v>
      </c>
      <c r="T4" s="38"/>
      <c r="U4" s="38"/>
      <c r="V4" s="38"/>
      <c r="W4" s="38"/>
      <c r="X4" s="39" t="s">
        <v>3</v>
      </c>
    </row>
    <row r="5" spans="1:28" s="11" customFormat="1" ht="327" customHeight="1" x14ac:dyDescent="0.25">
      <c r="A5" s="41"/>
      <c r="B5" s="14" t="s">
        <v>4</v>
      </c>
      <c r="C5" s="15" t="s">
        <v>5</v>
      </c>
      <c r="D5" s="15" t="s">
        <v>6</v>
      </c>
      <c r="E5" s="15" t="s">
        <v>8</v>
      </c>
      <c r="F5" s="15" t="s">
        <v>14</v>
      </c>
      <c r="G5" s="38"/>
      <c r="H5" s="14" t="s">
        <v>4</v>
      </c>
      <c r="I5" s="15" t="s">
        <v>7</v>
      </c>
      <c r="J5" s="15" t="s">
        <v>6</v>
      </c>
      <c r="K5" s="15" t="s">
        <v>8</v>
      </c>
      <c r="L5" s="15" t="s">
        <v>14</v>
      </c>
      <c r="M5" s="38"/>
      <c r="N5" s="14" t="s">
        <v>9</v>
      </c>
      <c r="O5" s="15" t="s">
        <v>10</v>
      </c>
      <c r="P5" s="15" t="s">
        <v>8</v>
      </c>
      <c r="Q5" s="15" t="s">
        <v>13</v>
      </c>
      <c r="R5" s="38"/>
      <c r="S5" s="15" t="s">
        <v>1</v>
      </c>
      <c r="T5" s="15" t="s">
        <v>11</v>
      </c>
      <c r="U5" s="15" t="s">
        <v>6</v>
      </c>
      <c r="V5" s="15" t="s">
        <v>12</v>
      </c>
      <c r="W5" s="15" t="s">
        <v>14</v>
      </c>
      <c r="X5" s="38"/>
    </row>
    <row r="6" spans="1:28" s="35" customFormat="1" ht="48" customHeight="1" x14ac:dyDescent="0.25">
      <c r="A6" s="21" t="s">
        <v>15</v>
      </c>
      <c r="B6" s="33">
        <v>151881583.44999999</v>
      </c>
      <c r="C6" s="33">
        <v>233272379.12777001</v>
      </c>
      <c r="D6" s="33">
        <v>182000177.58234</v>
      </c>
      <c r="E6" s="33">
        <v>20638182.651220001</v>
      </c>
      <c r="F6" s="33">
        <v>0</v>
      </c>
      <c r="G6" s="33">
        <v>587792322.81132996</v>
      </c>
      <c r="H6" s="33">
        <v>151881583.44999999</v>
      </c>
      <c r="I6" s="27">
        <f>I7+I8+I10+I11+I12+I13+I15+I16+I17+I18+I19+I20+I21+I22+I23</f>
        <v>199935945.22776997</v>
      </c>
      <c r="J6" s="33">
        <v>182000177.58234</v>
      </c>
      <c r="K6" s="33">
        <v>20638182.651220001</v>
      </c>
      <c r="L6" s="24">
        <v>0</v>
      </c>
      <c r="M6" s="34">
        <v>554455888.91132998</v>
      </c>
      <c r="N6" s="22">
        <v>0</v>
      </c>
      <c r="O6" s="33">
        <f>33336433900/75.1723</f>
        <v>443466993.82618326</v>
      </c>
      <c r="P6" s="22">
        <v>0</v>
      </c>
      <c r="Q6" s="28">
        <v>0</v>
      </c>
      <c r="R6" s="33">
        <f>33336433900/75.1723</f>
        <v>443466993.82618326</v>
      </c>
      <c r="S6" s="24">
        <v>12.98</v>
      </c>
      <c r="T6" s="24">
        <v>45433491.50333</v>
      </c>
      <c r="U6" s="24">
        <v>19514850.963739999</v>
      </c>
      <c r="V6" s="24">
        <v>7330344.0460799998</v>
      </c>
      <c r="W6" s="24">
        <v>0</v>
      </c>
      <c r="X6" s="34">
        <v>72278699.493150011</v>
      </c>
    </row>
    <row r="7" spans="1:28" s="12" customFormat="1" ht="48" customHeight="1" x14ac:dyDescent="0.25">
      <c r="A7" s="23" t="s">
        <v>16</v>
      </c>
      <c r="B7" s="31">
        <v>14750021.449999999</v>
      </c>
      <c r="C7" s="31">
        <v>5750000</v>
      </c>
      <c r="D7" s="31">
        <v>7363947.0901699997</v>
      </c>
      <c r="E7" s="31">
        <v>14452086.645140002</v>
      </c>
      <c r="F7" s="31">
        <v>0</v>
      </c>
      <c r="G7" s="31">
        <v>42316055.185310036</v>
      </c>
      <c r="H7" s="31">
        <v>14750021.449999999</v>
      </c>
      <c r="I7" s="31">
        <v>5750000</v>
      </c>
      <c r="J7" s="31">
        <v>7363947.0901699997</v>
      </c>
      <c r="K7" s="31">
        <v>14452086.645140002</v>
      </c>
      <c r="L7" s="30">
        <v>0</v>
      </c>
      <c r="M7" s="32">
        <v>42316055.185310036</v>
      </c>
      <c r="N7" s="29">
        <v>0</v>
      </c>
      <c r="O7" s="19">
        <v>0</v>
      </c>
      <c r="P7" s="29">
        <v>0</v>
      </c>
      <c r="Q7" s="19">
        <v>0</v>
      </c>
      <c r="R7" s="32">
        <v>0</v>
      </c>
      <c r="S7" s="30">
        <v>0</v>
      </c>
      <c r="T7" s="30">
        <v>2296050</v>
      </c>
      <c r="U7" s="30">
        <v>0</v>
      </c>
      <c r="V7" s="30">
        <v>787186.81</v>
      </c>
      <c r="W7" s="30">
        <v>0</v>
      </c>
      <c r="X7" s="32">
        <v>3083236.81</v>
      </c>
    </row>
    <row r="8" spans="1:28" s="12" customFormat="1" ht="48" customHeight="1" x14ac:dyDescent="0.25">
      <c r="A8" s="23" t="s">
        <v>17</v>
      </c>
      <c r="B8" s="31">
        <v>0</v>
      </c>
      <c r="C8" s="31">
        <v>8384422.3587700007</v>
      </c>
      <c r="D8" s="31">
        <v>4318480.7917799996</v>
      </c>
      <c r="E8" s="31">
        <v>154717.14822</v>
      </c>
      <c r="F8" s="31">
        <v>0</v>
      </c>
      <c r="G8" s="31">
        <v>12857620.298770001</v>
      </c>
      <c r="H8" s="31">
        <v>0</v>
      </c>
      <c r="I8" s="31">
        <v>8384422.3587700007</v>
      </c>
      <c r="J8" s="31">
        <v>4318480.7917799996</v>
      </c>
      <c r="K8" s="31">
        <v>154717.14822</v>
      </c>
      <c r="L8" s="30">
        <v>0</v>
      </c>
      <c r="M8" s="32">
        <v>12857620.298770001</v>
      </c>
      <c r="N8" s="29">
        <v>0</v>
      </c>
      <c r="O8" s="19">
        <v>0</v>
      </c>
      <c r="P8" s="29">
        <v>0</v>
      </c>
      <c r="Q8" s="19">
        <v>0</v>
      </c>
      <c r="R8" s="32">
        <v>0</v>
      </c>
      <c r="S8" s="30">
        <v>0</v>
      </c>
      <c r="T8" s="30">
        <v>2267986.804</v>
      </c>
      <c r="U8" s="30">
        <v>51389.18</v>
      </c>
      <c r="V8" s="30">
        <v>172157.78896000001</v>
      </c>
      <c r="W8" s="30">
        <v>0</v>
      </c>
      <c r="X8" s="32">
        <v>2491533.7729600002</v>
      </c>
    </row>
    <row r="9" spans="1:28" s="12" customFormat="1" ht="48" customHeight="1" x14ac:dyDescent="0.25">
      <c r="A9" s="23" t="s">
        <v>18</v>
      </c>
      <c r="B9" s="31">
        <v>0</v>
      </c>
      <c r="C9" s="31">
        <v>0</v>
      </c>
      <c r="D9" s="31">
        <v>3786672.7746700002</v>
      </c>
      <c r="E9" s="31">
        <v>0</v>
      </c>
      <c r="F9" s="31">
        <v>0</v>
      </c>
      <c r="G9" s="31">
        <v>3786672.7746700002</v>
      </c>
      <c r="H9" s="31">
        <v>0</v>
      </c>
      <c r="I9" s="31">
        <v>0</v>
      </c>
      <c r="J9" s="31">
        <v>3786672.7746700002</v>
      </c>
      <c r="K9" s="31">
        <v>0</v>
      </c>
      <c r="L9" s="30">
        <v>0</v>
      </c>
      <c r="M9" s="32">
        <v>3786672.7746700002</v>
      </c>
      <c r="N9" s="29">
        <v>0</v>
      </c>
      <c r="O9" s="19">
        <v>0</v>
      </c>
      <c r="P9" s="29">
        <v>0</v>
      </c>
      <c r="Q9" s="19">
        <v>0</v>
      </c>
      <c r="R9" s="32">
        <v>0</v>
      </c>
      <c r="S9" s="30">
        <v>0</v>
      </c>
      <c r="T9" s="30">
        <v>1809837.2103299999</v>
      </c>
      <c r="U9" s="30">
        <v>554338.75153000001</v>
      </c>
      <c r="V9" s="30">
        <v>2354.1060000000002</v>
      </c>
      <c r="W9" s="30">
        <v>0</v>
      </c>
      <c r="X9" s="32">
        <v>2366530.0678599998</v>
      </c>
    </row>
    <row r="10" spans="1:28" s="12" customFormat="1" ht="48" customHeight="1" x14ac:dyDescent="0.25">
      <c r="A10" s="23" t="s">
        <v>19</v>
      </c>
      <c r="B10" s="31">
        <v>11191065</v>
      </c>
      <c r="C10" s="31">
        <v>15668019.4</v>
      </c>
      <c r="D10" s="31">
        <v>7203351.5956100002</v>
      </c>
      <c r="E10" s="31">
        <v>1100000</v>
      </c>
      <c r="F10" s="31">
        <v>0</v>
      </c>
      <c r="G10" s="31">
        <v>35162435.995609999</v>
      </c>
      <c r="H10" s="31">
        <v>11191065</v>
      </c>
      <c r="I10" s="31">
        <v>15668019.4</v>
      </c>
      <c r="J10" s="31">
        <v>7203351.5956100002</v>
      </c>
      <c r="K10" s="31">
        <v>1100000</v>
      </c>
      <c r="L10" s="30">
        <v>0</v>
      </c>
      <c r="M10" s="32">
        <v>35162435.995609999</v>
      </c>
      <c r="N10" s="29">
        <v>0</v>
      </c>
      <c r="O10" s="19">
        <v>0</v>
      </c>
      <c r="P10" s="29">
        <v>0</v>
      </c>
      <c r="Q10" s="19">
        <v>0</v>
      </c>
      <c r="R10" s="32">
        <v>0</v>
      </c>
      <c r="S10" s="30">
        <v>0</v>
      </c>
      <c r="T10" s="30">
        <v>4857880.2399399998</v>
      </c>
      <c r="U10" s="30">
        <v>4072631.5835600002</v>
      </c>
      <c r="V10" s="30">
        <v>1548133.2435000001</v>
      </c>
      <c r="W10" s="30">
        <v>0</v>
      </c>
      <c r="X10" s="32">
        <v>10478645.067</v>
      </c>
    </row>
    <row r="11" spans="1:28" s="12" customFormat="1" ht="48" customHeight="1" x14ac:dyDescent="0.25">
      <c r="A11" s="23" t="s">
        <v>20</v>
      </c>
      <c r="B11" s="31">
        <v>0</v>
      </c>
      <c r="C11" s="31">
        <v>13603086.329</v>
      </c>
      <c r="D11" s="31">
        <v>1433268.581</v>
      </c>
      <c r="E11" s="31">
        <v>111679.266</v>
      </c>
      <c r="F11" s="31">
        <v>0</v>
      </c>
      <c r="G11" s="31">
        <v>15148034.176000001</v>
      </c>
      <c r="H11" s="31">
        <v>0</v>
      </c>
      <c r="I11" s="31">
        <v>13603086.329</v>
      </c>
      <c r="J11" s="31">
        <v>1433268.581</v>
      </c>
      <c r="K11" s="31">
        <v>111679.266</v>
      </c>
      <c r="L11" s="30">
        <v>0</v>
      </c>
      <c r="M11" s="32">
        <v>15148034.176000001</v>
      </c>
      <c r="N11" s="29">
        <v>0</v>
      </c>
      <c r="O11" s="19">
        <v>0</v>
      </c>
      <c r="P11" s="29">
        <v>0</v>
      </c>
      <c r="Q11" s="19">
        <v>0</v>
      </c>
      <c r="R11" s="32">
        <v>0</v>
      </c>
      <c r="S11" s="30">
        <v>0</v>
      </c>
      <c r="T11" s="30">
        <v>1318863.8489999999</v>
      </c>
      <c r="U11" s="30">
        <v>56497.438999999998</v>
      </c>
      <c r="V11" s="30">
        <v>10366.406000000001</v>
      </c>
      <c r="W11" s="30">
        <v>0</v>
      </c>
      <c r="X11" s="32">
        <v>1385727.6939999999</v>
      </c>
    </row>
    <row r="12" spans="1:28" s="12" customFormat="1" ht="48" customHeight="1" x14ac:dyDescent="0.25">
      <c r="A12" s="23" t="s">
        <v>21</v>
      </c>
      <c r="B12" s="31">
        <v>1250000</v>
      </c>
      <c r="C12" s="31">
        <v>10800000</v>
      </c>
      <c r="D12" s="31">
        <v>17146331.048749998</v>
      </c>
      <c r="E12" s="31">
        <v>4079621.8636500002</v>
      </c>
      <c r="F12" s="31">
        <v>0</v>
      </c>
      <c r="G12" s="31">
        <v>33275952.9124</v>
      </c>
      <c r="H12" s="31">
        <v>1250000</v>
      </c>
      <c r="I12" s="31">
        <v>10800000</v>
      </c>
      <c r="J12" s="31">
        <v>17146331.048749998</v>
      </c>
      <c r="K12" s="31">
        <v>4079621.8636500002</v>
      </c>
      <c r="L12" s="30">
        <v>0</v>
      </c>
      <c r="M12" s="32">
        <v>33275952.9124</v>
      </c>
      <c r="N12" s="29">
        <v>0</v>
      </c>
      <c r="O12" s="19">
        <v>0</v>
      </c>
      <c r="P12" s="29">
        <v>0</v>
      </c>
      <c r="Q12" s="19">
        <v>0</v>
      </c>
      <c r="R12" s="32">
        <v>0</v>
      </c>
      <c r="S12" s="30">
        <v>0</v>
      </c>
      <c r="T12" s="30">
        <v>1268795.3254800001</v>
      </c>
      <c r="U12" s="30">
        <v>3950032.03413</v>
      </c>
      <c r="V12" s="30">
        <v>2013487.9897499999</v>
      </c>
      <c r="W12" s="30">
        <v>0</v>
      </c>
      <c r="X12" s="32">
        <v>7232315.3493600003</v>
      </c>
    </row>
    <row r="13" spans="1:28" s="12" customFormat="1" ht="48" customHeight="1" x14ac:dyDescent="0.25">
      <c r="A13" s="23" t="s">
        <v>22</v>
      </c>
      <c r="B13" s="31">
        <v>2700000</v>
      </c>
      <c r="C13" s="31">
        <v>7449580</v>
      </c>
      <c r="D13" s="31">
        <v>7542539.3287700005</v>
      </c>
      <c r="E13" s="31">
        <v>0</v>
      </c>
      <c r="F13" s="31">
        <v>0</v>
      </c>
      <c r="G13" s="31">
        <v>17692119.328769993</v>
      </c>
      <c r="H13" s="31">
        <v>2700000</v>
      </c>
      <c r="I13" s="31">
        <v>7449580</v>
      </c>
      <c r="J13" s="31">
        <v>7542539.3287700005</v>
      </c>
      <c r="K13" s="31">
        <v>0</v>
      </c>
      <c r="L13" s="30">
        <v>0</v>
      </c>
      <c r="M13" s="32">
        <v>17692119.328769993</v>
      </c>
      <c r="N13" s="29">
        <v>0</v>
      </c>
      <c r="O13" s="19">
        <v>0</v>
      </c>
      <c r="P13" s="29">
        <v>0</v>
      </c>
      <c r="Q13" s="19">
        <v>0</v>
      </c>
      <c r="R13" s="32">
        <v>0</v>
      </c>
      <c r="S13" s="30">
        <v>0</v>
      </c>
      <c r="T13" s="30">
        <v>1716209.7239999999</v>
      </c>
      <c r="U13" s="30">
        <v>1248521.39377</v>
      </c>
      <c r="V13" s="30">
        <v>60110</v>
      </c>
      <c r="W13" s="30">
        <v>0</v>
      </c>
      <c r="X13" s="32">
        <v>3024841.1177699999</v>
      </c>
    </row>
    <row r="14" spans="1:28" s="12" customFormat="1" ht="48" customHeight="1" x14ac:dyDescent="0.25">
      <c r="A14" s="23" t="s">
        <v>23</v>
      </c>
      <c r="B14" s="31">
        <v>0</v>
      </c>
      <c r="C14" s="31">
        <v>0</v>
      </c>
      <c r="D14" s="31">
        <v>8430585.0942400005</v>
      </c>
      <c r="E14" s="31">
        <v>0</v>
      </c>
      <c r="F14" s="31">
        <v>0</v>
      </c>
      <c r="G14" s="31">
        <v>8430585.0942400005</v>
      </c>
      <c r="H14" s="31">
        <v>0</v>
      </c>
      <c r="I14" s="31">
        <v>0</v>
      </c>
      <c r="J14" s="31">
        <v>8430585.0942400005</v>
      </c>
      <c r="K14" s="31">
        <v>0</v>
      </c>
      <c r="L14" s="30">
        <v>0</v>
      </c>
      <c r="M14" s="32">
        <v>8430585.0942400005</v>
      </c>
      <c r="N14" s="29">
        <v>0</v>
      </c>
      <c r="O14" s="19">
        <v>0</v>
      </c>
      <c r="P14" s="29">
        <v>0</v>
      </c>
      <c r="Q14" s="19">
        <v>0</v>
      </c>
      <c r="R14" s="32">
        <v>0</v>
      </c>
      <c r="S14" s="30">
        <v>0</v>
      </c>
      <c r="T14" s="30">
        <v>1037150</v>
      </c>
      <c r="U14" s="30">
        <v>982641.09530999989</v>
      </c>
      <c r="V14" s="30">
        <v>0</v>
      </c>
      <c r="W14" s="30">
        <v>0</v>
      </c>
      <c r="X14" s="32">
        <v>2019791.09531</v>
      </c>
    </row>
    <row r="15" spans="1:28" s="12" customFormat="1" ht="48" customHeight="1" x14ac:dyDescent="0.25">
      <c r="A15" s="23" t="s">
        <v>24</v>
      </c>
      <c r="B15" s="31">
        <v>8050000</v>
      </c>
      <c r="C15" s="31">
        <v>8000000</v>
      </c>
      <c r="D15" s="31">
        <v>3555426.4987300001</v>
      </c>
      <c r="E15" s="31">
        <v>360560.65713000001</v>
      </c>
      <c r="F15" s="31">
        <v>0</v>
      </c>
      <c r="G15" s="31">
        <v>19965987.155859999</v>
      </c>
      <c r="H15" s="31">
        <v>8050000</v>
      </c>
      <c r="I15" s="31">
        <v>8000000</v>
      </c>
      <c r="J15" s="31">
        <v>3555426.4987300001</v>
      </c>
      <c r="K15" s="31">
        <v>360560.65713000001</v>
      </c>
      <c r="L15" s="30">
        <v>0</v>
      </c>
      <c r="M15" s="32">
        <v>19965987.155859999</v>
      </c>
      <c r="N15" s="29">
        <v>0</v>
      </c>
      <c r="O15" s="19">
        <v>0</v>
      </c>
      <c r="P15" s="29">
        <v>0</v>
      </c>
      <c r="Q15" s="19">
        <v>0</v>
      </c>
      <c r="R15" s="32">
        <v>0</v>
      </c>
      <c r="S15" s="30">
        <v>0</v>
      </c>
      <c r="T15" s="30">
        <v>1155000</v>
      </c>
      <c r="U15" s="30">
        <v>814063.93500000006</v>
      </c>
      <c r="V15" s="30">
        <v>1592841.328</v>
      </c>
      <c r="W15" s="30">
        <v>0</v>
      </c>
      <c r="X15" s="32">
        <v>3561905.2629999998</v>
      </c>
    </row>
    <row r="16" spans="1:28" s="12" customFormat="1" ht="48" customHeight="1" x14ac:dyDescent="0.25">
      <c r="A16" s="23" t="s">
        <v>25</v>
      </c>
      <c r="B16" s="31">
        <v>0</v>
      </c>
      <c r="C16" s="31">
        <v>68256908.799999997</v>
      </c>
      <c r="D16" s="31">
        <v>30192060.416529998</v>
      </c>
      <c r="E16" s="31">
        <v>308054.76838999998</v>
      </c>
      <c r="F16" s="31">
        <v>0</v>
      </c>
      <c r="G16" s="31">
        <v>98757023.984919995</v>
      </c>
      <c r="H16" s="31">
        <v>0</v>
      </c>
      <c r="I16" s="31">
        <v>68256908.799999997</v>
      </c>
      <c r="J16" s="31">
        <v>30192060.416529998</v>
      </c>
      <c r="K16" s="31">
        <v>308054.76838999998</v>
      </c>
      <c r="L16" s="30">
        <v>0</v>
      </c>
      <c r="M16" s="32">
        <v>98757023.984919995</v>
      </c>
      <c r="N16" s="29">
        <v>0</v>
      </c>
      <c r="O16" s="19">
        <v>0</v>
      </c>
      <c r="P16" s="29">
        <v>0</v>
      </c>
      <c r="Q16" s="19">
        <v>0</v>
      </c>
      <c r="R16" s="32">
        <v>0</v>
      </c>
      <c r="S16" s="30">
        <v>12.98</v>
      </c>
      <c r="T16" s="30">
        <v>11837849.21658</v>
      </c>
      <c r="U16" s="30">
        <v>665765.51231999998</v>
      </c>
      <c r="V16" s="30">
        <v>847886.63592999999</v>
      </c>
      <c r="W16" s="30">
        <v>0</v>
      </c>
      <c r="X16" s="32">
        <v>13351514.344830001</v>
      </c>
    </row>
    <row r="17" spans="1:24" s="12" customFormat="1" ht="48" customHeight="1" x14ac:dyDescent="0.25">
      <c r="A17" s="23" t="s">
        <v>26</v>
      </c>
      <c r="B17" s="31">
        <v>0</v>
      </c>
      <c r="C17" s="31">
        <v>7759001.2000000002</v>
      </c>
      <c r="D17" s="31">
        <v>5235015.2067299988</v>
      </c>
      <c r="E17" s="31">
        <v>0</v>
      </c>
      <c r="F17" s="31">
        <v>0</v>
      </c>
      <c r="G17" s="31">
        <v>12994016.406729998</v>
      </c>
      <c r="H17" s="31">
        <v>0</v>
      </c>
      <c r="I17" s="31">
        <v>7759001.2000000002</v>
      </c>
      <c r="J17" s="31">
        <v>5235015.2067299988</v>
      </c>
      <c r="K17" s="31">
        <v>0</v>
      </c>
      <c r="L17" s="30">
        <v>0</v>
      </c>
      <c r="M17" s="32">
        <v>12994016.406729998</v>
      </c>
      <c r="N17" s="29">
        <v>0</v>
      </c>
      <c r="O17" s="19">
        <v>0</v>
      </c>
      <c r="P17" s="29">
        <v>0</v>
      </c>
      <c r="Q17" s="19">
        <v>0</v>
      </c>
      <c r="R17" s="32">
        <v>0</v>
      </c>
      <c r="S17" s="30">
        <v>0</v>
      </c>
      <c r="T17" s="30">
        <v>1218100.6000000001</v>
      </c>
      <c r="U17" s="30">
        <v>31620</v>
      </c>
      <c r="V17" s="30">
        <v>0</v>
      </c>
      <c r="W17" s="30">
        <v>0</v>
      </c>
      <c r="X17" s="32">
        <v>1249720.6000000001</v>
      </c>
    </row>
    <row r="18" spans="1:24" s="12" customFormat="1" ht="48" customHeight="1" x14ac:dyDescent="0.25">
      <c r="A18" s="23" t="s">
        <v>27</v>
      </c>
      <c r="B18" s="31">
        <v>1875000</v>
      </c>
      <c r="C18" s="31">
        <v>13341128</v>
      </c>
      <c r="D18" s="31">
        <v>11619352.85753</v>
      </c>
      <c r="E18" s="31">
        <v>0</v>
      </c>
      <c r="F18" s="31">
        <v>0</v>
      </c>
      <c r="G18" s="31">
        <v>26835480.857529998</v>
      </c>
      <c r="H18" s="31">
        <v>1875000</v>
      </c>
      <c r="I18" s="31">
        <v>13341128</v>
      </c>
      <c r="J18" s="31">
        <v>11619352.85753</v>
      </c>
      <c r="K18" s="31">
        <v>0</v>
      </c>
      <c r="L18" s="30">
        <v>0</v>
      </c>
      <c r="M18" s="32">
        <v>26835480.857529998</v>
      </c>
      <c r="N18" s="29">
        <v>0</v>
      </c>
      <c r="O18" s="19">
        <v>0</v>
      </c>
      <c r="P18" s="29">
        <v>0</v>
      </c>
      <c r="Q18" s="19">
        <v>0</v>
      </c>
      <c r="R18" s="32">
        <v>0</v>
      </c>
      <c r="S18" s="30">
        <v>0</v>
      </c>
      <c r="T18" s="30">
        <v>619691.9</v>
      </c>
      <c r="U18" s="30">
        <v>383845.06804000004</v>
      </c>
      <c r="V18" s="30">
        <v>33283.8099</v>
      </c>
      <c r="W18" s="30">
        <v>0</v>
      </c>
      <c r="X18" s="32">
        <v>1036820.7779400001</v>
      </c>
    </row>
    <row r="19" spans="1:24" s="12" customFormat="1" ht="48" customHeight="1" x14ac:dyDescent="0.25">
      <c r="A19" s="23" t="s">
        <v>28</v>
      </c>
      <c r="B19" s="31">
        <v>2250000</v>
      </c>
      <c r="C19" s="31">
        <v>9590000</v>
      </c>
      <c r="D19" s="31">
        <v>16549149.97473</v>
      </c>
      <c r="E19" s="31">
        <v>0</v>
      </c>
      <c r="F19" s="31">
        <v>0</v>
      </c>
      <c r="G19" s="31">
        <v>28389149.974730004</v>
      </c>
      <c r="H19" s="31">
        <v>2250000</v>
      </c>
      <c r="I19" s="31">
        <v>9590000</v>
      </c>
      <c r="J19" s="31">
        <v>16549149.97473</v>
      </c>
      <c r="K19" s="31">
        <v>0</v>
      </c>
      <c r="L19" s="30">
        <v>0</v>
      </c>
      <c r="M19" s="32">
        <v>28389149.974730004</v>
      </c>
      <c r="N19" s="29">
        <v>0</v>
      </c>
      <c r="O19" s="19">
        <v>0</v>
      </c>
      <c r="P19" s="29">
        <v>0</v>
      </c>
      <c r="Q19" s="19">
        <v>0</v>
      </c>
      <c r="R19" s="32">
        <v>0</v>
      </c>
      <c r="S19" s="30">
        <v>0</v>
      </c>
      <c r="T19" s="30">
        <v>2361496.06</v>
      </c>
      <c r="U19" s="30">
        <v>2119543.2196499999</v>
      </c>
      <c r="V19" s="30">
        <v>101535.92804000001</v>
      </c>
      <c r="W19" s="30">
        <v>0</v>
      </c>
      <c r="X19" s="32">
        <v>4582575.2076900005</v>
      </c>
    </row>
    <row r="20" spans="1:24" s="12" customFormat="1" ht="48" customHeight="1" x14ac:dyDescent="0.25">
      <c r="A20" s="23" t="s">
        <v>29</v>
      </c>
      <c r="B20" s="31">
        <v>0</v>
      </c>
      <c r="C20" s="31">
        <v>8325238.1399999997</v>
      </c>
      <c r="D20" s="31">
        <v>6498276.7281999998</v>
      </c>
      <c r="E20" s="31">
        <v>71462.302689999997</v>
      </c>
      <c r="F20" s="31">
        <v>0</v>
      </c>
      <c r="G20" s="31">
        <v>14894977.17089</v>
      </c>
      <c r="H20" s="31">
        <v>0</v>
      </c>
      <c r="I20" s="31">
        <v>8325238.1399999997</v>
      </c>
      <c r="J20" s="31">
        <v>6498276.7281999998</v>
      </c>
      <c r="K20" s="31">
        <v>71462.302689999997</v>
      </c>
      <c r="L20" s="30">
        <v>0</v>
      </c>
      <c r="M20" s="32">
        <v>14894977.17089</v>
      </c>
      <c r="N20" s="29">
        <v>0</v>
      </c>
      <c r="O20" s="19">
        <v>0</v>
      </c>
      <c r="P20" s="29">
        <v>0</v>
      </c>
      <c r="Q20" s="19">
        <v>0</v>
      </c>
      <c r="R20" s="32">
        <v>0</v>
      </c>
      <c r="S20" s="30">
        <v>0</v>
      </c>
      <c r="T20" s="30">
        <v>2045649.2</v>
      </c>
      <c r="U20" s="30">
        <v>1177272.2877200001</v>
      </c>
      <c r="V20" s="30">
        <v>0</v>
      </c>
      <c r="W20" s="30">
        <v>0</v>
      </c>
      <c r="X20" s="32">
        <v>3222921.4877199996</v>
      </c>
    </row>
    <row r="21" spans="1:24" s="12" customFormat="1" ht="48" customHeight="1" x14ac:dyDescent="0.25">
      <c r="A21" s="23" t="s">
        <v>30</v>
      </c>
      <c r="B21" s="31">
        <v>3000000</v>
      </c>
      <c r="C21" s="31">
        <v>10050000</v>
      </c>
      <c r="D21" s="31">
        <v>12468899.8794</v>
      </c>
      <c r="E21" s="31">
        <v>0</v>
      </c>
      <c r="F21" s="31">
        <v>0</v>
      </c>
      <c r="G21" s="31">
        <v>25518899.8794</v>
      </c>
      <c r="H21" s="31">
        <v>3000000</v>
      </c>
      <c r="I21" s="31">
        <v>10050000</v>
      </c>
      <c r="J21" s="31">
        <v>12468899.8794</v>
      </c>
      <c r="K21" s="31">
        <v>0</v>
      </c>
      <c r="L21" s="30">
        <v>0</v>
      </c>
      <c r="M21" s="32">
        <v>25518899.8794</v>
      </c>
      <c r="N21" s="29">
        <v>0</v>
      </c>
      <c r="O21" s="19">
        <v>0</v>
      </c>
      <c r="P21" s="29">
        <v>0</v>
      </c>
      <c r="Q21" s="19">
        <v>0</v>
      </c>
      <c r="R21" s="32">
        <v>0</v>
      </c>
      <c r="S21" s="30">
        <v>0</v>
      </c>
      <c r="T21" s="30">
        <v>1216865.4569999999</v>
      </c>
      <c r="U21" s="30">
        <v>404245</v>
      </c>
      <c r="V21" s="30">
        <v>0</v>
      </c>
      <c r="W21" s="30">
        <v>0</v>
      </c>
      <c r="X21" s="32">
        <v>1621110.4569999999</v>
      </c>
    </row>
    <row r="22" spans="1:24" s="12" customFormat="1" ht="48" customHeight="1" x14ac:dyDescent="0.25">
      <c r="A22" s="23" t="s">
        <v>31</v>
      </c>
      <c r="B22" s="31">
        <v>8250000</v>
      </c>
      <c r="C22" s="31">
        <v>3594961</v>
      </c>
      <c r="D22" s="31">
        <v>4055039</v>
      </c>
      <c r="E22" s="31">
        <v>0</v>
      </c>
      <c r="F22" s="31">
        <v>0</v>
      </c>
      <c r="G22" s="31">
        <v>15900000</v>
      </c>
      <c r="H22" s="31">
        <v>8250000</v>
      </c>
      <c r="I22" s="31">
        <v>3594961</v>
      </c>
      <c r="J22" s="31">
        <v>4055039</v>
      </c>
      <c r="K22" s="31">
        <v>0</v>
      </c>
      <c r="L22" s="30">
        <v>0</v>
      </c>
      <c r="M22" s="32">
        <v>15900000</v>
      </c>
      <c r="N22" s="29">
        <v>0</v>
      </c>
      <c r="O22" s="19">
        <v>0</v>
      </c>
      <c r="P22" s="29">
        <v>0</v>
      </c>
      <c r="Q22" s="19">
        <v>0</v>
      </c>
      <c r="R22" s="32">
        <v>0</v>
      </c>
      <c r="S22" s="30">
        <v>0</v>
      </c>
      <c r="T22" s="30">
        <v>1918800</v>
      </c>
      <c r="U22" s="30">
        <v>1774819.9842900001</v>
      </c>
      <c r="V22" s="30">
        <v>0</v>
      </c>
      <c r="W22" s="30">
        <v>0</v>
      </c>
      <c r="X22" s="32">
        <v>3693619.9842900001</v>
      </c>
    </row>
    <row r="23" spans="1:24" s="12" customFormat="1" ht="48" customHeight="1" x14ac:dyDescent="0.25">
      <c r="A23" s="23" t="s">
        <v>32</v>
      </c>
      <c r="B23" s="31">
        <v>12000000</v>
      </c>
      <c r="C23" s="31">
        <v>9363600</v>
      </c>
      <c r="D23" s="31">
        <v>13152706.138959998</v>
      </c>
      <c r="E23" s="31">
        <v>0</v>
      </c>
      <c r="F23" s="31">
        <v>0</v>
      </c>
      <c r="G23" s="31">
        <v>34516306.138959996</v>
      </c>
      <c r="H23" s="31">
        <v>12000000</v>
      </c>
      <c r="I23" s="31">
        <v>9363600</v>
      </c>
      <c r="J23" s="31">
        <v>13152706.138959998</v>
      </c>
      <c r="K23" s="31">
        <v>0</v>
      </c>
      <c r="L23" s="30">
        <v>0</v>
      </c>
      <c r="M23" s="32">
        <v>34516306.138959996</v>
      </c>
      <c r="N23" s="29">
        <v>0</v>
      </c>
      <c r="O23" s="19">
        <v>0</v>
      </c>
      <c r="P23" s="29">
        <v>0</v>
      </c>
      <c r="Q23" s="19">
        <v>0</v>
      </c>
      <c r="R23" s="32">
        <v>0</v>
      </c>
      <c r="S23" s="30">
        <v>0</v>
      </c>
      <c r="T23" s="30">
        <v>6487265.9170000004</v>
      </c>
      <c r="U23" s="30">
        <v>1227624.47942</v>
      </c>
      <c r="V23" s="30">
        <v>161000</v>
      </c>
      <c r="W23" s="30">
        <v>0</v>
      </c>
      <c r="X23" s="32">
        <v>7875890.3964200001</v>
      </c>
    </row>
    <row r="24" spans="1:24" s="12" customFormat="1" ht="48" customHeight="1" x14ac:dyDescent="0.25">
      <c r="A24" s="23" t="s">
        <v>33</v>
      </c>
      <c r="B24" s="31">
        <v>86565497</v>
      </c>
      <c r="C24" s="31">
        <v>33336433.899999999</v>
      </c>
      <c r="D24" s="31">
        <v>21449074.576540012</v>
      </c>
      <c r="E24" s="31">
        <v>0</v>
      </c>
      <c r="F24" s="31">
        <v>0</v>
      </c>
      <c r="G24" s="31">
        <v>141351005.47653994</v>
      </c>
      <c r="H24" s="31">
        <v>86565497</v>
      </c>
      <c r="I24" s="30">
        <v>0</v>
      </c>
      <c r="J24" s="31">
        <v>21449074.576540012</v>
      </c>
      <c r="K24" s="31">
        <v>0</v>
      </c>
      <c r="L24" s="30">
        <v>0</v>
      </c>
      <c r="M24" s="32">
        <v>108014571.57653995</v>
      </c>
      <c r="N24" s="29">
        <v>0</v>
      </c>
      <c r="O24" s="31">
        <f>33336433900/75.1723</f>
        <v>443466993.82618326</v>
      </c>
      <c r="P24" s="29">
        <v>0</v>
      </c>
      <c r="Q24" s="19">
        <v>0</v>
      </c>
      <c r="R24" s="31">
        <f>33336433900/75.1723</f>
        <v>443466993.82618326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2">
        <v>0</v>
      </c>
    </row>
    <row r="25" spans="1:24" s="13" customFormat="1" ht="48" customHeight="1" x14ac:dyDescent="0.25">
      <c r="A25" s="21" t="s">
        <v>34</v>
      </c>
      <c r="B25" s="33">
        <v>33763396</v>
      </c>
      <c r="C25" s="33">
        <v>77625940.900000006</v>
      </c>
      <c r="D25" s="33">
        <v>100689322.29482998</v>
      </c>
      <c r="E25" s="33">
        <v>10137938.55443</v>
      </c>
      <c r="F25" s="33">
        <v>0</v>
      </c>
      <c r="G25" s="33">
        <v>222216597.74926001</v>
      </c>
      <c r="H25" s="33">
        <v>33763396</v>
      </c>
      <c r="I25" s="33">
        <v>77625940.900000006</v>
      </c>
      <c r="J25" s="33">
        <v>100689322.29482998</v>
      </c>
      <c r="K25" s="33">
        <v>10137938.55443</v>
      </c>
      <c r="L25" s="33">
        <v>0</v>
      </c>
      <c r="M25" s="34">
        <v>222216597.74926001</v>
      </c>
      <c r="N25" s="22">
        <v>0</v>
      </c>
      <c r="O25" s="28">
        <v>0</v>
      </c>
      <c r="P25" s="22">
        <v>0</v>
      </c>
      <c r="Q25" s="28">
        <v>0</v>
      </c>
      <c r="R25" s="34">
        <v>0</v>
      </c>
      <c r="S25" s="24">
        <v>0</v>
      </c>
      <c r="T25" s="24">
        <v>16650301.35798</v>
      </c>
      <c r="U25" s="24">
        <v>8754889.6567199994</v>
      </c>
      <c r="V25" s="24">
        <v>3109919.4737500004</v>
      </c>
      <c r="W25" s="24">
        <v>0</v>
      </c>
      <c r="X25" s="34">
        <v>28515110.488450002</v>
      </c>
    </row>
    <row r="26" spans="1:24" s="12" customFormat="1" ht="48" customHeight="1" x14ac:dyDescent="0.25">
      <c r="A26" s="23" t="s">
        <v>35</v>
      </c>
      <c r="B26" s="31">
        <v>4125000</v>
      </c>
      <c r="C26" s="31">
        <v>7616212</v>
      </c>
      <c r="D26" s="31">
        <v>9025833.2049699984</v>
      </c>
      <c r="E26" s="31">
        <v>510249.77888</v>
      </c>
      <c r="F26" s="31">
        <v>0</v>
      </c>
      <c r="G26" s="31">
        <v>21277294.983849999</v>
      </c>
      <c r="H26" s="31">
        <v>4125000</v>
      </c>
      <c r="I26" s="31">
        <v>7616212</v>
      </c>
      <c r="J26" s="31">
        <v>9025833.2049699984</v>
      </c>
      <c r="K26" s="31">
        <v>510249.77888</v>
      </c>
      <c r="L26" s="31">
        <v>0</v>
      </c>
      <c r="M26" s="32">
        <v>21277294.983849999</v>
      </c>
      <c r="N26" s="29">
        <v>0</v>
      </c>
      <c r="O26" s="19">
        <v>0</v>
      </c>
      <c r="P26" s="29">
        <v>0</v>
      </c>
      <c r="Q26" s="19">
        <v>0</v>
      </c>
      <c r="R26" s="32">
        <v>0</v>
      </c>
      <c r="S26" s="30">
        <v>0</v>
      </c>
      <c r="T26" s="30">
        <v>2264089.5555400001</v>
      </c>
      <c r="U26" s="30">
        <v>939880.66500000004</v>
      </c>
      <c r="V26" s="30">
        <v>874.15582999999992</v>
      </c>
      <c r="W26" s="30">
        <v>0</v>
      </c>
      <c r="X26" s="32">
        <v>3204844.3763699997</v>
      </c>
    </row>
    <row r="27" spans="1:24" s="12" customFormat="1" ht="48" customHeight="1" x14ac:dyDescent="0.25">
      <c r="A27" s="23" t="s">
        <v>36</v>
      </c>
      <c r="B27" s="31">
        <v>20730000</v>
      </c>
      <c r="C27" s="31">
        <v>3480000</v>
      </c>
      <c r="D27" s="31">
        <v>12802725.818499999</v>
      </c>
      <c r="E27" s="31">
        <v>662329.52516999992</v>
      </c>
      <c r="F27" s="31">
        <v>0</v>
      </c>
      <c r="G27" s="31">
        <v>37675055.343669996</v>
      </c>
      <c r="H27" s="31">
        <v>20730000</v>
      </c>
      <c r="I27" s="31">
        <v>3480000</v>
      </c>
      <c r="J27" s="31">
        <v>12802725.818499999</v>
      </c>
      <c r="K27" s="31">
        <v>662329.52516999992</v>
      </c>
      <c r="L27" s="31">
        <v>0</v>
      </c>
      <c r="M27" s="32">
        <v>37675055.343669996</v>
      </c>
      <c r="N27" s="29">
        <v>0</v>
      </c>
      <c r="O27" s="19">
        <v>0</v>
      </c>
      <c r="P27" s="29">
        <v>0</v>
      </c>
      <c r="Q27" s="19">
        <v>0</v>
      </c>
      <c r="R27" s="32">
        <v>0</v>
      </c>
      <c r="S27" s="30">
        <v>0</v>
      </c>
      <c r="T27" s="30">
        <v>1107599.0833399999</v>
      </c>
      <c r="U27" s="30">
        <v>618535.65</v>
      </c>
      <c r="V27" s="30">
        <v>65718.463730000003</v>
      </c>
      <c r="W27" s="30">
        <v>0</v>
      </c>
      <c r="X27" s="32">
        <v>1791853.19707</v>
      </c>
    </row>
    <row r="28" spans="1:24" s="12" customFormat="1" ht="48" customHeight="1" x14ac:dyDescent="0.25">
      <c r="A28" s="23" t="s">
        <v>37</v>
      </c>
      <c r="B28" s="31">
        <v>0</v>
      </c>
      <c r="C28" s="31">
        <v>12179903.4</v>
      </c>
      <c r="D28" s="31">
        <v>19808750.815080002</v>
      </c>
      <c r="E28" s="31">
        <v>515000</v>
      </c>
      <c r="F28" s="31">
        <v>0</v>
      </c>
      <c r="G28" s="31">
        <v>32503654.21508</v>
      </c>
      <c r="H28" s="31">
        <v>0</v>
      </c>
      <c r="I28" s="31">
        <v>12179903.4</v>
      </c>
      <c r="J28" s="31">
        <v>19808750.815080002</v>
      </c>
      <c r="K28" s="31">
        <v>515000</v>
      </c>
      <c r="L28" s="31">
        <v>0</v>
      </c>
      <c r="M28" s="32">
        <v>32503654.21508</v>
      </c>
      <c r="N28" s="29">
        <v>0</v>
      </c>
      <c r="O28" s="19">
        <v>0</v>
      </c>
      <c r="P28" s="29">
        <v>0</v>
      </c>
      <c r="Q28" s="19">
        <v>0</v>
      </c>
      <c r="R28" s="32">
        <v>0</v>
      </c>
      <c r="S28" s="30">
        <v>0</v>
      </c>
      <c r="T28" s="30">
        <v>2925056.5249999999</v>
      </c>
      <c r="U28" s="30">
        <v>711466.66500000004</v>
      </c>
      <c r="V28" s="30">
        <v>6878.3915499999994</v>
      </c>
      <c r="W28" s="30">
        <v>0</v>
      </c>
      <c r="X28" s="32">
        <v>3643401.5815500002</v>
      </c>
    </row>
    <row r="29" spans="1:24" s="12" customFormat="1" ht="48" customHeight="1" x14ac:dyDescent="0.25">
      <c r="A29" s="23" t="s">
        <v>38</v>
      </c>
      <c r="B29" s="31">
        <v>2802000</v>
      </c>
      <c r="C29" s="31">
        <v>15145665.5</v>
      </c>
      <c r="D29" s="31">
        <v>14523694.417299997</v>
      </c>
      <c r="E29" s="31">
        <v>2559818.20028</v>
      </c>
      <c r="F29" s="31">
        <v>0</v>
      </c>
      <c r="G29" s="31">
        <v>35031178.117580004</v>
      </c>
      <c r="H29" s="31">
        <v>2802000</v>
      </c>
      <c r="I29" s="31">
        <v>15145665.5</v>
      </c>
      <c r="J29" s="31">
        <v>14523694.417299997</v>
      </c>
      <c r="K29" s="31">
        <v>2559818.20028</v>
      </c>
      <c r="L29" s="31">
        <v>0</v>
      </c>
      <c r="M29" s="32">
        <v>35031178.117580004</v>
      </c>
      <c r="N29" s="29">
        <v>0</v>
      </c>
      <c r="O29" s="19">
        <v>0</v>
      </c>
      <c r="P29" s="29">
        <v>0</v>
      </c>
      <c r="Q29" s="19">
        <v>0</v>
      </c>
      <c r="R29" s="32">
        <v>0</v>
      </c>
      <c r="S29" s="30">
        <v>0</v>
      </c>
      <c r="T29" s="30">
        <v>1662400</v>
      </c>
      <c r="U29" s="30">
        <v>376891.7</v>
      </c>
      <c r="V29" s="30">
        <v>501186.04617000005</v>
      </c>
      <c r="W29" s="30">
        <v>0</v>
      </c>
      <c r="X29" s="32">
        <v>2540477.7461700002</v>
      </c>
    </row>
    <row r="30" spans="1:24" s="12" customFormat="1" ht="48" customHeight="1" x14ac:dyDescent="0.25">
      <c r="A30" s="23" t="s">
        <v>39</v>
      </c>
      <c r="B30" s="31">
        <v>0</v>
      </c>
      <c r="C30" s="31">
        <v>3450000</v>
      </c>
      <c r="D30" s="31">
        <v>11270404.699899999</v>
      </c>
      <c r="E30" s="31">
        <v>3174083.3430999997</v>
      </c>
      <c r="F30" s="31">
        <v>0</v>
      </c>
      <c r="G30" s="31">
        <v>17894488.043000001</v>
      </c>
      <c r="H30" s="31">
        <v>0</v>
      </c>
      <c r="I30" s="31">
        <v>3450000</v>
      </c>
      <c r="J30" s="31">
        <v>11270404.699899999</v>
      </c>
      <c r="K30" s="31">
        <v>3174083.3430999997</v>
      </c>
      <c r="L30" s="31">
        <v>0</v>
      </c>
      <c r="M30" s="32">
        <v>17894488.043000001</v>
      </c>
      <c r="N30" s="29">
        <v>0</v>
      </c>
      <c r="O30" s="19">
        <v>0</v>
      </c>
      <c r="P30" s="29">
        <v>0</v>
      </c>
      <c r="Q30" s="19">
        <v>0</v>
      </c>
      <c r="R30" s="32">
        <v>0</v>
      </c>
      <c r="S30" s="30">
        <v>0</v>
      </c>
      <c r="T30" s="30">
        <v>4226695.0958500002</v>
      </c>
      <c r="U30" s="30">
        <v>2312439.8033099999</v>
      </c>
      <c r="V30" s="30">
        <v>1758784.8267300001</v>
      </c>
      <c r="W30" s="30">
        <v>0</v>
      </c>
      <c r="X30" s="32">
        <v>8297919.7258899994</v>
      </c>
    </row>
    <row r="31" spans="1:24" s="12" customFormat="1" ht="48" customHeight="1" x14ac:dyDescent="0.25">
      <c r="A31" s="23" t="s">
        <v>40</v>
      </c>
      <c r="B31" s="31">
        <v>247500</v>
      </c>
      <c r="C31" s="31">
        <v>5400000</v>
      </c>
      <c r="D31" s="31">
        <v>2373141.1929799998</v>
      </c>
      <c r="E31" s="31">
        <v>1531678.6969999999</v>
      </c>
      <c r="F31" s="31">
        <v>0</v>
      </c>
      <c r="G31" s="31">
        <v>9552319.8899799995</v>
      </c>
      <c r="H31" s="31">
        <v>247500</v>
      </c>
      <c r="I31" s="31">
        <v>5400000</v>
      </c>
      <c r="J31" s="31">
        <v>2373141.1929799998</v>
      </c>
      <c r="K31" s="31">
        <v>1531678.6969999999</v>
      </c>
      <c r="L31" s="31">
        <v>0</v>
      </c>
      <c r="M31" s="32">
        <v>9552319.8899799995</v>
      </c>
      <c r="N31" s="29">
        <v>0</v>
      </c>
      <c r="O31" s="19">
        <v>0</v>
      </c>
      <c r="P31" s="29">
        <v>0</v>
      </c>
      <c r="Q31" s="19">
        <v>0</v>
      </c>
      <c r="R31" s="32">
        <v>0</v>
      </c>
      <c r="S31" s="30">
        <v>0</v>
      </c>
      <c r="T31" s="30">
        <v>178950</v>
      </c>
      <c r="U31" s="30">
        <v>1097907.5264100002</v>
      </c>
      <c r="V31" s="30">
        <v>540144.95001000003</v>
      </c>
      <c r="W31" s="30">
        <v>0</v>
      </c>
      <c r="X31" s="32">
        <v>1817002.47642</v>
      </c>
    </row>
    <row r="32" spans="1:24" s="12" customFormat="1" ht="48" customHeight="1" x14ac:dyDescent="0.25">
      <c r="A32" s="23" t="s">
        <v>41</v>
      </c>
      <c r="B32" s="31">
        <v>0</v>
      </c>
      <c r="C32" s="31">
        <v>14290000</v>
      </c>
      <c r="D32" s="31">
        <v>6802700.3991700001</v>
      </c>
      <c r="E32" s="31">
        <v>500000</v>
      </c>
      <c r="F32" s="31">
        <v>0</v>
      </c>
      <c r="G32" s="31">
        <v>21592700.399170004</v>
      </c>
      <c r="H32" s="31">
        <v>0</v>
      </c>
      <c r="I32" s="31">
        <v>14290000</v>
      </c>
      <c r="J32" s="31">
        <v>6802700.3991700001</v>
      </c>
      <c r="K32" s="31">
        <v>500000</v>
      </c>
      <c r="L32" s="31">
        <v>0</v>
      </c>
      <c r="M32" s="32">
        <v>21592700.399170004</v>
      </c>
      <c r="N32" s="29">
        <v>0</v>
      </c>
      <c r="O32" s="19">
        <v>0</v>
      </c>
      <c r="P32" s="29">
        <v>0</v>
      </c>
      <c r="Q32" s="19">
        <v>0</v>
      </c>
      <c r="R32" s="32">
        <v>0</v>
      </c>
      <c r="S32" s="30">
        <v>0</v>
      </c>
      <c r="T32" s="30">
        <v>1966800</v>
      </c>
      <c r="U32" s="30">
        <v>1298198.3670000001</v>
      </c>
      <c r="V32" s="30">
        <v>176332.63973</v>
      </c>
      <c r="W32" s="30">
        <v>0</v>
      </c>
      <c r="X32" s="32">
        <v>3441331.00673</v>
      </c>
    </row>
    <row r="33" spans="1:24" s="12" customFormat="1" ht="48" customHeight="1" x14ac:dyDescent="0.25">
      <c r="A33" s="23" t="s">
        <v>42</v>
      </c>
      <c r="B33" s="31">
        <v>0</v>
      </c>
      <c r="C33" s="31">
        <v>7495000</v>
      </c>
      <c r="D33" s="31">
        <v>8883417.3000000007</v>
      </c>
      <c r="E33" s="31">
        <v>60779.01</v>
      </c>
      <c r="F33" s="31">
        <v>0</v>
      </c>
      <c r="G33" s="31">
        <v>16439196.310000001</v>
      </c>
      <c r="H33" s="31">
        <v>0</v>
      </c>
      <c r="I33" s="31">
        <v>7495000</v>
      </c>
      <c r="J33" s="31">
        <v>8883417.3000000007</v>
      </c>
      <c r="K33" s="31">
        <v>60779.01</v>
      </c>
      <c r="L33" s="31">
        <v>0</v>
      </c>
      <c r="M33" s="32">
        <v>16439196.310000001</v>
      </c>
      <c r="N33" s="29">
        <v>0</v>
      </c>
      <c r="O33" s="19">
        <v>0</v>
      </c>
      <c r="P33" s="29">
        <v>0</v>
      </c>
      <c r="Q33" s="19">
        <v>0</v>
      </c>
      <c r="R33" s="32">
        <v>0</v>
      </c>
      <c r="S33" s="30">
        <v>0</v>
      </c>
      <c r="T33" s="30">
        <v>1805711.09825</v>
      </c>
      <c r="U33" s="30">
        <v>946496.58</v>
      </c>
      <c r="V33" s="30">
        <v>0</v>
      </c>
      <c r="W33" s="30">
        <v>0</v>
      </c>
      <c r="X33" s="32">
        <v>2752207.6782499999</v>
      </c>
    </row>
    <row r="34" spans="1:24" s="12" customFormat="1" ht="48" customHeight="1" x14ac:dyDescent="0.25">
      <c r="A34" s="23" t="s">
        <v>43</v>
      </c>
      <c r="B34" s="31">
        <v>0</v>
      </c>
      <c r="C34" s="31">
        <v>7569160</v>
      </c>
      <c r="D34" s="31">
        <v>6320638.0999999996</v>
      </c>
      <c r="E34" s="31">
        <v>624000</v>
      </c>
      <c r="F34" s="31">
        <v>0</v>
      </c>
      <c r="G34" s="31">
        <v>14513798.1</v>
      </c>
      <c r="H34" s="31">
        <v>0</v>
      </c>
      <c r="I34" s="31">
        <v>7569160</v>
      </c>
      <c r="J34" s="31">
        <v>6320638.0999999996</v>
      </c>
      <c r="K34" s="31">
        <v>624000</v>
      </c>
      <c r="L34" s="31">
        <v>0</v>
      </c>
      <c r="M34" s="32">
        <v>14513798.1</v>
      </c>
      <c r="N34" s="29">
        <v>0</v>
      </c>
      <c r="O34" s="19">
        <v>0</v>
      </c>
      <c r="P34" s="29">
        <v>0</v>
      </c>
      <c r="Q34" s="19">
        <v>0</v>
      </c>
      <c r="R34" s="32">
        <v>0</v>
      </c>
      <c r="S34" s="30">
        <v>0</v>
      </c>
      <c r="T34" s="30">
        <v>480000</v>
      </c>
      <c r="U34" s="30">
        <v>453072.7</v>
      </c>
      <c r="V34" s="30">
        <v>60000</v>
      </c>
      <c r="W34" s="30">
        <v>0</v>
      </c>
      <c r="X34" s="32">
        <v>993072.7</v>
      </c>
    </row>
    <row r="35" spans="1:24" s="12" customFormat="1" ht="48" customHeight="1" x14ac:dyDescent="0.25">
      <c r="A35" s="23" t="s">
        <v>44</v>
      </c>
      <c r="B35" s="31">
        <v>5858896</v>
      </c>
      <c r="C35" s="31">
        <v>0</v>
      </c>
      <c r="D35" s="31">
        <v>8878016.3469300009</v>
      </c>
      <c r="E35" s="31">
        <v>0</v>
      </c>
      <c r="F35" s="31">
        <v>0</v>
      </c>
      <c r="G35" s="31">
        <v>14736912.346929997</v>
      </c>
      <c r="H35" s="31">
        <v>5858896</v>
      </c>
      <c r="I35" s="31">
        <v>0</v>
      </c>
      <c r="J35" s="31">
        <v>8878016.3469300009</v>
      </c>
      <c r="K35" s="31">
        <v>0</v>
      </c>
      <c r="L35" s="31">
        <v>0</v>
      </c>
      <c r="M35" s="32">
        <v>14736912.346929997</v>
      </c>
      <c r="N35" s="29">
        <v>0</v>
      </c>
      <c r="O35" s="19">
        <v>0</v>
      </c>
      <c r="P35" s="29">
        <v>0</v>
      </c>
      <c r="Q35" s="19">
        <v>0</v>
      </c>
      <c r="R35" s="32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2">
        <v>0</v>
      </c>
    </row>
    <row r="36" spans="1:24" s="12" customFormat="1" ht="48" customHeight="1" x14ac:dyDescent="0.25">
      <c r="A36" s="23" t="s">
        <v>45</v>
      </c>
      <c r="B36" s="31">
        <v>0</v>
      </c>
      <c r="C36" s="31">
        <v>1000000</v>
      </c>
      <c r="D36" s="31">
        <v>0</v>
      </c>
      <c r="E36" s="31">
        <v>0</v>
      </c>
      <c r="F36" s="31">
        <v>0</v>
      </c>
      <c r="G36" s="31">
        <v>1000000</v>
      </c>
      <c r="H36" s="31">
        <v>0</v>
      </c>
      <c r="I36" s="31">
        <v>1000000</v>
      </c>
      <c r="J36" s="31">
        <v>0</v>
      </c>
      <c r="K36" s="31">
        <v>0</v>
      </c>
      <c r="L36" s="31">
        <v>0</v>
      </c>
      <c r="M36" s="32">
        <v>1000000</v>
      </c>
      <c r="N36" s="29">
        <v>0</v>
      </c>
      <c r="O36" s="19">
        <v>0</v>
      </c>
      <c r="P36" s="29">
        <v>0</v>
      </c>
      <c r="Q36" s="19">
        <v>0</v>
      </c>
      <c r="R36" s="32">
        <v>0</v>
      </c>
      <c r="S36" s="30">
        <v>0</v>
      </c>
      <c r="T36" s="30">
        <v>33000</v>
      </c>
      <c r="U36" s="30">
        <v>0</v>
      </c>
      <c r="V36" s="30">
        <v>0</v>
      </c>
      <c r="W36" s="30">
        <v>0</v>
      </c>
      <c r="X36" s="32">
        <v>33000</v>
      </c>
    </row>
    <row r="37" spans="1:24" s="13" customFormat="1" ht="48" customHeight="1" x14ac:dyDescent="0.25">
      <c r="A37" s="21" t="s">
        <v>46</v>
      </c>
      <c r="B37" s="33">
        <v>25350000</v>
      </c>
      <c r="C37" s="33">
        <v>124367176.59999999</v>
      </c>
      <c r="D37" s="33">
        <v>109187937.32199</v>
      </c>
      <c r="E37" s="33">
        <v>12897119.88999</v>
      </c>
      <c r="F37" s="33">
        <v>0</v>
      </c>
      <c r="G37" s="33">
        <v>271802233.81198001</v>
      </c>
      <c r="H37" s="33">
        <v>25350000</v>
      </c>
      <c r="I37" s="33">
        <v>124367176.59999999</v>
      </c>
      <c r="J37" s="33">
        <v>109187937.32199</v>
      </c>
      <c r="K37" s="33">
        <v>12897119.88999</v>
      </c>
      <c r="L37" s="33">
        <v>0</v>
      </c>
      <c r="M37" s="34">
        <v>271802233.81198001</v>
      </c>
      <c r="N37" s="22">
        <v>0</v>
      </c>
      <c r="O37" s="28">
        <v>0</v>
      </c>
      <c r="P37" s="22">
        <v>0</v>
      </c>
      <c r="Q37" s="28">
        <v>0</v>
      </c>
      <c r="R37" s="34">
        <v>0</v>
      </c>
      <c r="S37" s="24">
        <v>2700010</v>
      </c>
      <c r="T37" s="24">
        <v>26898615.62864</v>
      </c>
      <c r="U37" s="24">
        <v>4875097.2547199996</v>
      </c>
      <c r="V37" s="24">
        <v>2037448.7244500001</v>
      </c>
      <c r="W37" s="24">
        <v>145.9</v>
      </c>
      <c r="X37" s="34">
        <v>36511317.507809997</v>
      </c>
    </row>
    <row r="38" spans="1:24" s="12" customFormat="1" ht="48" customHeight="1" x14ac:dyDescent="0.25">
      <c r="A38" s="23" t="s">
        <v>47</v>
      </c>
      <c r="B38" s="31">
        <v>0</v>
      </c>
      <c r="C38" s="31">
        <v>1100000</v>
      </c>
      <c r="D38" s="31">
        <v>2139870.13699</v>
      </c>
      <c r="E38" s="31">
        <v>0</v>
      </c>
      <c r="F38" s="31">
        <v>0</v>
      </c>
      <c r="G38" s="31">
        <v>3239870.1369899996</v>
      </c>
      <c r="H38" s="31">
        <v>0</v>
      </c>
      <c r="I38" s="31">
        <v>1100000</v>
      </c>
      <c r="J38" s="31">
        <v>2139870.13699</v>
      </c>
      <c r="K38" s="31">
        <v>0</v>
      </c>
      <c r="L38" s="31">
        <v>0</v>
      </c>
      <c r="M38" s="32">
        <v>3239870.1369899996</v>
      </c>
      <c r="N38" s="29">
        <v>0</v>
      </c>
      <c r="O38" s="19">
        <v>0</v>
      </c>
      <c r="P38" s="29">
        <v>0</v>
      </c>
      <c r="Q38" s="19">
        <v>0</v>
      </c>
      <c r="R38" s="32">
        <v>0</v>
      </c>
      <c r="S38" s="30">
        <v>0</v>
      </c>
      <c r="T38" s="30">
        <v>200000</v>
      </c>
      <c r="U38" s="30">
        <v>825077</v>
      </c>
      <c r="V38" s="30">
        <v>0</v>
      </c>
      <c r="W38" s="30">
        <v>0</v>
      </c>
      <c r="X38" s="32">
        <v>1025077</v>
      </c>
    </row>
    <row r="39" spans="1:24" s="12" customFormat="1" ht="48" customHeight="1" x14ac:dyDescent="0.25">
      <c r="A39" s="23" t="s">
        <v>48</v>
      </c>
      <c r="B39" s="31">
        <v>0</v>
      </c>
      <c r="C39" s="31">
        <v>1000000</v>
      </c>
      <c r="D39" s="31">
        <v>2358035.3407899998</v>
      </c>
      <c r="E39" s="31">
        <v>0</v>
      </c>
      <c r="F39" s="31">
        <v>0</v>
      </c>
      <c r="G39" s="31">
        <v>3358035.3407899998</v>
      </c>
      <c r="H39" s="31">
        <v>0</v>
      </c>
      <c r="I39" s="31">
        <v>1000000</v>
      </c>
      <c r="J39" s="31">
        <v>2358035.3407899998</v>
      </c>
      <c r="K39" s="31">
        <v>0</v>
      </c>
      <c r="L39" s="31">
        <v>0</v>
      </c>
      <c r="M39" s="32">
        <v>3358035.3407899998</v>
      </c>
      <c r="N39" s="29">
        <v>0</v>
      </c>
      <c r="O39" s="19">
        <v>0</v>
      </c>
      <c r="P39" s="29">
        <v>0</v>
      </c>
      <c r="Q39" s="19">
        <v>0</v>
      </c>
      <c r="R39" s="32">
        <v>0</v>
      </c>
      <c r="S39" s="30">
        <v>0</v>
      </c>
      <c r="T39" s="30">
        <v>85000</v>
      </c>
      <c r="U39" s="30">
        <v>160356.62571000002</v>
      </c>
      <c r="V39" s="30">
        <v>0</v>
      </c>
      <c r="W39" s="30">
        <v>0</v>
      </c>
      <c r="X39" s="32">
        <v>245356.62571000002</v>
      </c>
    </row>
    <row r="40" spans="1:24" s="12" customFormat="1" ht="48" customHeight="1" x14ac:dyDescent="0.25">
      <c r="A40" s="23" t="s">
        <v>49</v>
      </c>
      <c r="B40" s="31">
        <v>8400000</v>
      </c>
      <c r="C40" s="31">
        <v>59113263.799999997</v>
      </c>
      <c r="D40" s="31">
        <v>66271401.219489999</v>
      </c>
      <c r="E40" s="31">
        <v>11470503.76949</v>
      </c>
      <c r="F40" s="31">
        <v>0</v>
      </c>
      <c r="G40" s="31">
        <v>145255168.78897998</v>
      </c>
      <c r="H40" s="31">
        <v>8400000</v>
      </c>
      <c r="I40" s="31">
        <v>59113263.799999997</v>
      </c>
      <c r="J40" s="31">
        <v>66271401.219489999</v>
      </c>
      <c r="K40" s="31">
        <v>11470503.76949</v>
      </c>
      <c r="L40" s="31">
        <v>0</v>
      </c>
      <c r="M40" s="32">
        <v>145255168.78897998</v>
      </c>
      <c r="N40" s="29">
        <v>0</v>
      </c>
      <c r="O40" s="19">
        <v>0</v>
      </c>
      <c r="P40" s="29">
        <v>0</v>
      </c>
      <c r="Q40" s="19">
        <v>0</v>
      </c>
      <c r="R40" s="32">
        <v>0</v>
      </c>
      <c r="S40" s="30">
        <v>0</v>
      </c>
      <c r="T40" s="30">
        <v>16461909.428989999</v>
      </c>
      <c r="U40" s="30">
        <v>1116266.42261</v>
      </c>
      <c r="V40" s="30">
        <v>1266807.9188900001</v>
      </c>
      <c r="W40" s="30">
        <v>145.9</v>
      </c>
      <c r="X40" s="32">
        <v>18845129.67049</v>
      </c>
    </row>
    <row r="41" spans="1:24" s="12" customFormat="1" ht="48" customHeight="1" x14ac:dyDescent="0.25">
      <c r="A41" s="23" t="s">
        <v>50</v>
      </c>
      <c r="B41" s="31">
        <v>0</v>
      </c>
      <c r="C41" s="31">
        <v>14963360</v>
      </c>
      <c r="D41" s="31">
        <v>13436483.199999999</v>
      </c>
      <c r="E41" s="31">
        <v>0</v>
      </c>
      <c r="F41" s="31">
        <v>0</v>
      </c>
      <c r="G41" s="31">
        <v>28399843.199999999</v>
      </c>
      <c r="H41" s="31">
        <v>0</v>
      </c>
      <c r="I41" s="31">
        <v>14963360</v>
      </c>
      <c r="J41" s="31">
        <v>13436483.199999999</v>
      </c>
      <c r="K41" s="31">
        <v>0</v>
      </c>
      <c r="L41" s="31">
        <v>0</v>
      </c>
      <c r="M41" s="32">
        <v>28399843.199999999</v>
      </c>
      <c r="N41" s="29">
        <v>0</v>
      </c>
      <c r="O41" s="19">
        <v>0</v>
      </c>
      <c r="P41" s="29">
        <v>0</v>
      </c>
      <c r="Q41" s="19">
        <v>0</v>
      </c>
      <c r="R41" s="32">
        <v>0</v>
      </c>
      <c r="S41" s="30">
        <v>0</v>
      </c>
      <c r="T41" s="30">
        <v>2311772.5296499999</v>
      </c>
      <c r="U41" s="30">
        <v>144524.79087999999</v>
      </c>
      <c r="V41" s="30">
        <v>50001.127999999997</v>
      </c>
      <c r="W41" s="30">
        <v>0</v>
      </c>
      <c r="X41" s="32">
        <v>2506298.4485300002</v>
      </c>
    </row>
    <row r="42" spans="1:24" s="12" customFormat="1" ht="48" customHeight="1" x14ac:dyDescent="0.25">
      <c r="A42" s="23" t="s">
        <v>51</v>
      </c>
      <c r="B42" s="31">
        <v>16950000</v>
      </c>
      <c r="C42" s="31">
        <v>12893248</v>
      </c>
      <c r="D42" s="31">
        <v>19626421.01489</v>
      </c>
      <c r="E42" s="31">
        <v>840272.18050000002</v>
      </c>
      <c r="F42" s="31">
        <v>0</v>
      </c>
      <c r="G42" s="31">
        <v>50309941.195390001</v>
      </c>
      <c r="H42" s="31">
        <v>16950000</v>
      </c>
      <c r="I42" s="31">
        <v>12893248</v>
      </c>
      <c r="J42" s="31">
        <v>19626421.01489</v>
      </c>
      <c r="K42" s="31">
        <v>840272.18050000002</v>
      </c>
      <c r="L42" s="31">
        <v>0</v>
      </c>
      <c r="M42" s="32">
        <v>50309941.195390001</v>
      </c>
      <c r="N42" s="29">
        <v>0</v>
      </c>
      <c r="O42" s="19">
        <v>0</v>
      </c>
      <c r="P42" s="29">
        <v>0</v>
      </c>
      <c r="Q42" s="19">
        <v>0</v>
      </c>
      <c r="R42" s="32">
        <v>0</v>
      </c>
      <c r="S42" s="30">
        <v>2700010</v>
      </c>
      <c r="T42" s="30">
        <v>6021720</v>
      </c>
      <c r="U42" s="30">
        <v>233977.62974999999</v>
      </c>
      <c r="V42" s="30">
        <v>55295.737560000001</v>
      </c>
      <c r="W42" s="30">
        <v>0</v>
      </c>
      <c r="X42" s="32">
        <v>9011003.3673099987</v>
      </c>
    </row>
    <row r="43" spans="1:24" s="12" customFormat="1" ht="48" customHeight="1" x14ac:dyDescent="0.25">
      <c r="A43" s="23" t="s">
        <v>52</v>
      </c>
      <c r="B43" s="31">
        <v>0</v>
      </c>
      <c r="C43" s="31">
        <v>35297304.799999997</v>
      </c>
      <c r="D43" s="31">
        <v>5355726.4098300003</v>
      </c>
      <c r="E43" s="31">
        <v>586343.93999999994</v>
      </c>
      <c r="F43" s="31">
        <v>0</v>
      </c>
      <c r="G43" s="31">
        <v>41239375.149829999</v>
      </c>
      <c r="H43" s="31">
        <v>0</v>
      </c>
      <c r="I43" s="31">
        <v>35297304.799999997</v>
      </c>
      <c r="J43" s="31">
        <v>5355726.4098300003</v>
      </c>
      <c r="K43" s="31">
        <v>586343.93999999994</v>
      </c>
      <c r="L43" s="31">
        <v>0</v>
      </c>
      <c r="M43" s="32">
        <v>41239375.149829999</v>
      </c>
      <c r="N43" s="29">
        <v>0</v>
      </c>
      <c r="O43" s="19">
        <v>0</v>
      </c>
      <c r="P43" s="29">
        <v>0</v>
      </c>
      <c r="Q43" s="19">
        <v>0</v>
      </c>
      <c r="R43" s="32">
        <v>0</v>
      </c>
      <c r="S43" s="30">
        <v>0</v>
      </c>
      <c r="T43" s="30">
        <v>1818213.67</v>
      </c>
      <c r="U43" s="30">
        <v>2394894.78577</v>
      </c>
      <c r="V43" s="30">
        <v>665343.93999999994</v>
      </c>
      <c r="W43" s="30">
        <v>0</v>
      </c>
      <c r="X43" s="32">
        <v>4878452.3957700003</v>
      </c>
    </row>
    <row r="44" spans="1:24" s="13" customFormat="1" ht="66" customHeight="1" x14ac:dyDescent="0.25">
      <c r="A44" s="17" t="s">
        <v>53</v>
      </c>
      <c r="B44" s="33">
        <v>4750000</v>
      </c>
      <c r="C44" s="33">
        <v>27854275.899999999</v>
      </c>
      <c r="D44" s="33">
        <v>42261828.419450007</v>
      </c>
      <c r="E44" s="33">
        <v>3635160.2732399995</v>
      </c>
      <c r="F44" s="33">
        <v>76632.314930000008</v>
      </c>
      <c r="G44" s="33">
        <v>78577896.907619998</v>
      </c>
      <c r="H44" s="33">
        <v>4750000</v>
      </c>
      <c r="I44" s="33">
        <v>27854275.899999999</v>
      </c>
      <c r="J44" s="33">
        <v>42261828.419450007</v>
      </c>
      <c r="K44" s="33">
        <v>3635160.2732399995</v>
      </c>
      <c r="L44" s="33">
        <v>76632.314930000008</v>
      </c>
      <c r="M44" s="34">
        <v>78577896.907619998</v>
      </c>
      <c r="N44" s="22">
        <v>0</v>
      </c>
      <c r="O44" s="28">
        <v>0</v>
      </c>
      <c r="P44" s="22">
        <v>0</v>
      </c>
      <c r="Q44" s="28">
        <v>0</v>
      </c>
      <c r="R44" s="34">
        <v>0</v>
      </c>
      <c r="S44" s="24">
        <v>0</v>
      </c>
      <c r="T44" s="24">
        <v>2452209.2919999999</v>
      </c>
      <c r="U44" s="24">
        <v>2404270.4652499999</v>
      </c>
      <c r="V44" s="24">
        <v>143579.80632</v>
      </c>
      <c r="W44" s="24">
        <v>0</v>
      </c>
      <c r="X44" s="34">
        <v>5000059.5635699993</v>
      </c>
    </row>
    <row r="45" spans="1:24" s="12" customFormat="1" ht="48" customHeight="1" x14ac:dyDescent="0.25">
      <c r="A45" s="23" t="s">
        <v>54</v>
      </c>
      <c r="B45" s="31">
        <v>0</v>
      </c>
      <c r="C45" s="31">
        <v>4460663.2</v>
      </c>
      <c r="D45" s="31">
        <v>9683802.4917799998</v>
      </c>
      <c r="E45" s="31">
        <v>2481085.051</v>
      </c>
      <c r="F45" s="31">
        <v>0</v>
      </c>
      <c r="G45" s="31">
        <v>16625550.742779998</v>
      </c>
      <c r="H45" s="31">
        <v>0</v>
      </c>
      <c r="I45" s="31">
        <v>4460663.2</v>
      </c>
      <c r="J45" s="31">
        <v>9683802.4917799998</v>
      </c>
      <c r="K45" s="31">
        <v>2481085.051</v>
      </c>
      <c r="L45" s="31">
        <v>0</v>
      </c>
      <c r="M45" s="32">
        <v>16625550.742779998</v>
      </c>
      <c r="N45" s="29">
        <v>0</v>
      </c>
      <c r="O45" s="19">
        <v>0</v>
      </c>
      <c r="P45" s="29">
        <v>0</v>
      </c>
      <c r="Q45" s="19">
        <v>0</v>
      </c>
      <c r="R45" s="32">
        <v>0</v>
      </c>
      <c r="S45" s="30">
        <v>0</v>
      </c>
      <c r="T45" s="30">
        <v>300000</v>
      </c>
      <c r="U45" s="30">
        <v>1233795.8999999999</v>
      </c>
      <c r="V45" s="30">
        <v>100324.1979</v>
      </c>
      <c r="W45" s="30">
        <v>0</v>
      </c>
      <c r="X45" s="32">
        <v>1634120.0979000002</v>
      </c>
    </row>
    <row r="46" spans="1:24" s="12" customFormat="1" ht="48" customHeight="1" x14ac:dyDescent="0.25">
      <c r="A46" s="23" t="s">
        <v>55</v>
      </c>
      <c r="B46" s="31">
        <v>0</v>
      </c>
      <c r="C46" s="31">
        <v>0</v>
      </c>
      <c r="D46" s="31">
        <v>2559395.2675999999</v>
      </c>
      <c r="E46" s="31">
        <v>0</v>
      </c>
      <c r="F46" s="31">
        <v>0</v>
      </c>
      <c r="G46" s="31">
        <v>2559395.2675999999</v>
      </c>
      <c r="H46" s="31">
        <v>0</v>
      </c>
      <c r="I46" s="31">
        <v>0</v>
      </c>
      <c r="J46" s="31">
        <v>2559395.2675999999</v>
      </c>
      <c r="K46" s="31">
        <v>0</v>
      </c>
      <c r="L46" s="31">
        <v>0</v>
      </c>
      <c r="M46" s="32">
        <v>2559395.2675999999</v>
      </c>
      <c r="N46" s="29">
        <v>0</v>
      </c>
      <c r="O46" s="19">
        <v>0</v>
      </c>
      <c r="P46" s="29">
        <v>0</v>
      </c>
      <c r="Q46" s="19">
        <v>0</v>
      </c>
      <c r="R46" s="32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2">
        <v>0</v>
      </c>
    </row>
    <row r="47" spans="1:24" s="12" customFormat="1" ht="48" customHeight="1" x14ac:dyDescent="0.25">
      <c r="A47" s="23" t="s">
        <v>56</v>
      </c>
      <c r="B47" s="31">
        <v>0</v>
      </c>
      <c r="C47" s="31">
        <v>2840000</v>
      </c>
      <c r="D47" s="31">
        <v>3398406.2733499999</v>
      </c>
      <c r="E47" s="31">
        <v>421283.9</v>
      </c>
      <c r="F47" s="31">
        <v>0</v>
      </c>
      <c r="G47" s="31">
        <v>6659690.1733500008</v>
      </c>
      <c r="H47" s="31">
        <v>0</v>
      </c>
      <c r="I47" s="31">
        <v>2840000</v>
      </c>
      <c r="J47" s="31">
        <v>3398406.2733499999</v>
      </c>
      <c r="K47" s="31">
        <v>421283.9</v>
      </c>
      <c r="L47" s="31">
        <v>0</v>
      </c>
      <c r="M47" s="32">
        <v>6659690.1733500008</v>
      </c>
      <c r="N47" s="29">
        <v>0</v>
      </c>
      <c r="O47" s="19">
        <v>0</v>
      </c>
      <c r="P47" s="29">
        <v>0</v>
      </c>
      <c r="Q47" s="19">
        <v>0</v>
      </c>
      <c r="R47" s="32">
        <v>0</v>
      </c>
      <c r="S47" s="30">
        <v>0</v>
      </c>
      <c r="T47" s="30">
        <v>0</v>
      </c>
      <c r="U47" s="30">
        <v>58762.752</v>
      </c>
      <c r="V47" s="30">
        <v>0</v>
      </c>
      <c r="W47" s="30">
        <v>0</v>
      </c>
      <c r="X47" s="32">
        <v>58762.752</v>
      </c>
    </row>
    <row r="48" spans="1:24" s="12" customFormat="1" ht="48" customHeight="1" x14ac:dyDescent="0.25">
      <c r="A48" s="23" t="s">
        <v>57</v>
      </c>
      <c r="B48" s="31">
        <v>0</v>
      </c>
      <c r="C48" s="31">
        <v>2521612.7000000002</v>
      </c>
      <c r="D48" s="31">
        <v>2562886.0045699999</v>
      </c>
      <c r="E48" s="31">
        <v>102600</v>
      </c>
      <c r="F48" s="31">
        <v>76632.314930000008</v>
      </c>
      <c r="G48" s="31">
        <v>5263731.0195000004</v>
      </c>
      <c r="H48" s="31">
        <v>0</v>
      </c>
      <c r="I48" s="31">
        <v>2521612.7000000002</v>
      </c>
      <c r="J48" s="31">
        <v>2562886.0045699999</v>
      </c>
      <c r="K48" s="31">
        <v>102600</v>
      </c>
      <c r="L48" s="31">
        <v>76632.314930000008</v>
      </c>
      <c r="M48" s="32">
        <v>5263731.0195000004</v>
      </c>
      <c r="N48" s="29">
        <v>0</v>
      </c>
      <c r="O48" s="19">
        <v>0</v>
      </c>
      <c r="P48" s="29">
        <v>0</v>
      </c>
      <c r="Q48" s="19">
        <v>0</v>
      </c>
      <c r="R48" s="32">
        <v>0</v>
      </c>
      <c r="S48" s="30">
        <v>0</v>
      </c>
      <c r="T48" s="30">
        <v>0</v>
      </c>
      <c r="U48" s="30">
        <v>138619.45254</v>
      </c>
      <c r="V48" s="30">
        <v>0</v>
      </c>
      <c r="W48" s="30">
        <v>0</v>
      </c>
      <c r="X48" s="32">
        <v>138619.45254</v>
      </c>
    </row>
    <row r="49" spans="1:24" s="12" customFormat="1" ht="48" customHeight="1" x14ac:dyDescent="0.25">
      <c r="A49" s="23" t="s">
        <v>58</v>
      </c>
      <c r="B49" s="31">
        <v>0</v>
      </c>
      <c r="C49" s="31">
        <v>838000</v>
      </c>
      <c r="D49" s="31">
        <v>8916667.8082200009</v>
      </c>
      <c r="E49" s="31">
        <v>69020.248240000001</v>
      </c>
      <c r="F49" s="31">
        <v>0</v>
      </c>
      <c r="G49" s="31">
        <v>9823688.0564600006</v>
      </c>
      <c r="H49" s="31">
        <v>0</v>
      </c>
      <c r="I49" s="31">
        <v>838000</v>
      </c>
      <c r="J49" s="31">
        <v>8916667.8082200009</v>
      </c>
      <c r="K49" s="31">
        <v>69020.248240000001</v>
      </c>
      <c r="L49" s="31">
        <v>0</v>
      </c>
      <c r="M49" s="32">
        <v>9823688.0564600006</v>
      </c>
      <c r="N49" s="29">
        <v>0</v>
      </c>
      <c r="O49" s="19">
        <v>0</v>
      </c>
      <c r="P49" s="29">
        <v>0</v>
      </c>
      <c r="Q49" s="19">
        <v>0</v>
      </c>
      <c r="R49" s="32">
        <v>0</v>
      </c>
      <c r="S49" s="30">
        <v>0</v>
      </c>
      <c r="T49" s="30">
        <v>1069809</v>
      </c>
      <c r="U49" s="30">
        <v>275330</v>
      </c>
      <c r="V49" s="30">
        <v>0</v>
      </c>
      <c r="W49" s="30">
        <v>0</v>
      </c>
      <c r="X49" s="32">
        <v>1345139</v>
      </c>
    </row>
    <row r="50" spans="1:24" s="12" customFormat="1" ht="48" customHeight="1" x14ac:dyDescent="0.25">
      <c r="A50" s="23" t="s">
        <v>59</v>
      </c>
      <c r="B50" s="31">
        <v>0</v>
      </c>
      <c r="C50" s="31">
        <v>0</v>
      </c>
      <c r="D50" s="31">
        <v>5453432.5383199994</v>
      </c>
      <c r="E50" s="31">
        <v>61336.074000000001</v>
      </c>
      <c r="F50" s="31">
        <v>0</v>
      </c>
      <c r="G50" s="31">
        <v>5514768.6123199994</v>
      </c>
      <c r="H50" s="31">
        <v>0</v>
      </c>
      <c r="I50" s="31">
        <v>0</v>
      </c>
      <c r="J50" s="31">
        <v>5453432.5383199994</v>
      </c>
      <c r="K50" s="31">
        <v>61336.074000000001</v>
      </c>
      <c r="L50" s="31">
        <v>0</v>
      </c>
      <c r="M50" s="32">
        <v>5514768.6123199994</v>
      </c>
      <c r="N50" s="29">
        <v>0</v>
      </c>
      <c r="O50" s="19">
        <v>0</v>
      </c>
      <c r="P50" s="29">
        <v>0</v>
      </c>
      <c r="Q50" s="19">
        <v>0</v>
      </c>
      <c r="R50" s="32">
        <v>0</v>
      </c>
      <c r="S50" s="30">
        <v>0</v>
      </c>
      <c r="T50" s="30">
        <v>0</v>
      </c>
      <c r="U50" s="30">
        <v>489988.36470999999</v>
      </c>
      <c r="V50" s="30">
        <v>36782.147100000002</v>
      </c>
      <c r="W50" s="30">
        <v>0</v>
      </c>
      <c r="X50" s="32">
        <v>526770.51181000005</v>
      </c>
    </row>
    <row r="51" spans="1:24" s="12" customFormat="1" ht="48" customHeight="1" x14ac:dyDescent="0.25">
      <c r="A51" s="23" t="s">
        <v>60</v>
      </c>
      <c r="B51" s="31">
        <v>4750000</v>
      </c>
      <c r="C51" s="31">
        <v>17194000</v>
      </c>
      <c r="D51" s="31">
        <v>9687238.0356100015</v>
      </c>
      <c r="E51" s="31">
        <v>499835</v>
      </c>
      <c r="F51" s="31">
        <v>0</v>
      </c>
      <c r="G51" s="31">
        <v>32131073.035609998</v>
      </c>
      <c r="H51" s="31">
        <v>4750000</v>
      </c>
      <c r="I51" s="31">
        <v>17194000</v>
      </c>
      <c r="J51" s="31">
        <v>9687238.0356100015</v>
      </c>
      <c r="K51" s="31">
        <v>499835</v>
      </c>
      <c r="L51" s="31">
        <v>0</v>
      </c>
      <c r="M51" s="32">
        <v>32131073.035609998</v>
      </c>
      <c r="N51" s="29">
        <v>0</v>
      </c>
      <c r="O51" s="19">
        <v>0</v>
      </c>
      <c r="P51" s="29">
        <v>0</v>
      </c>
      <c r="Q51" s="19">
        <v>0</v>
      </c>
      <c r="R51" s="32">
        <v>0</v>
      </c>
      <c r="S51" s="30">
        <v>0</v>
      </c>
      <c r="T51" s="30">
        <v>1082400.2919999999</v>
      </c>
      <c r="U51" s="30">
        <v>207773.99600000001</v>
      </c>
      <c r="V51" s="30">
        <v>6473.4613200000003</v>
      </c>
      <c r="W51" s="30">
        <v>0</v>
      </c>
      <c r="X51" s="32">
        <v>1296647.7493199999</v>
      </c>
    </row>
    <row r="52" spans="1:24" s="13" customFormat="1" ht="48" customHeight="1" x14ac:dyDescent="0.25">
      <c r="A52" s="21" t="s">
        <v>61</v>
      </c>
      <c r="B52" s="33">
        <v>100400801.8</v>
      </c>
      <c r="C52" s="33">
        <v>151738926.535</v>
      </c>
      <c r="D52" s="33">
        <v>266409704.40141988</v>
      </c>
      <c r="E52" s="33">
        <v>15678130.630060002</v>
      </c>
      <c r="F52" s="33">
        <v>0</v>
      </c>
      <c r="G52" s="33">
        <v>534227563.36648005</v>
      </c>
      <c r="H52" s="33">
        <v>100400801.8</v>
      </c>
      <c r="I52" s="33">
        <v>151738926.535</v>
      </c>
      <c r="J52" s="33">
        <v>266409704.40141988</v>
      </c>
      <c r="K52" s="33">
        <v>15678130.630060002</v>
      </c>
      <c r="L52" s="33">
        <v>0</v>
      </c>
      <c r="M52" s="34">
        <v>534227563.36648005</v>
      </c>
      <c r="N52" s="22">
        <v>0</v>
      </c>
      <c r="O52" s="28">
        <v>0</v>
      </c>
      <c r="P52" s="22">
        <v>0</v>
      </c>
      <c r="Q52" s="28">
        <v>0</v>
      </c>
      <c r="R52" s="34">
        <v>0</v>
      </c>
      <c r="S52" s="24">
        <v>500</v>
      </c>
      <c r="T52" s="24">
        <v>54977735.956119992</v>
      </c>
      <c r="U52" s="24">
        <v>42730798.06223999</v>
      </c>
      <c r="V52" s="24">
        <v>4210465.1115000006</v>
      </c>
      <c r="W52" s="24">
        <v>1008.87798</v>
      </c>
      <c r="X52" s="34">
        <v>101920508.00783999</v>
      </c>
    </row>
    <row r="53" spans="1:24" s="12" customFormat="1" ht="48" customHeight="1" x14ac:dyDescent="0.25">
      <c r="A53" s="23" t="s">
        <v>62</v>
      </c>
      <c r="B53" s="31">
        <v>12700000</v>
      </c>
      <c r="C53" s="31">
        <v>3180000</v>
      </c>
      <c r="D53" s="31">
        <v>8260538.0692299996</v>
      </c>
      <c r="E53" s="31">
        <v>460964.42904000002</v>
      </c>
      <c r="F53" s="31">
        <v>0</v>
      </c>
      <c r="G53" s="31">
        <v>24601502.498270001</v>
      </c>
      <c r="H53" s="31">
        <v>12700000</v>
      </c>
      <c r="I53" s="31">
        <v>3180000</v>
      </c>
      <c r="J53" s="31">
        <v>8260538.0692299996</v>
      </c>
      <c r="K53" s="31">
        <v>460964.42904000002</v>
      </c>
      <c r="L53" s="31">
        <v>0</v>
      </c>
      <c r="M53" s="32">
        <v>24601502.498270001</v>
      </c>
      <c r="N53" s="29">
        <v>0</v>
      </c>
      <c r="O53" s="19">
        <v>0</v>
      </c>
      <c r="P53" s="29">
        <v>0</v>
      </c>
      <c r="Q53" s="19">
        <v>0</v>
      </c>
      <c r="R53" s="32">
        <v>0</v>
      </c>
      <c r="S53" s="30">
        <v>0</v>
      </c>
      <c r="T53" s="30">
        <v>5108000</v>
      </c>
      <c r="U53" s="30">
        <v>2057100</v>
      </c>
      <c r="V53" s="30">
        <v>2191871.4796400005</v>
      </c>
      <c r="W53" s="30">
        <v>0</v>
      </c>
      <c r="X53" s="32">
        <v>9356971.4796399996</v>
      </c>
    </row>
    <row r="54" spans="1:24" s="12" customFormat="1" ht="48" customHeight="1" x14ac:dyDescent="0.25">
      <c r="A54" s="23" t="s">
        <v>63</v>
      </c>
      <c r="B54" s="31">
        <v>1200000</v>
      </c>
      <c r="C54" s="31">
        <v>8389406.6999999993</v>
      </c>
      <c r="D54" s="31">
        <v>3473820.0366400001</v>
      </c>
      <c r="E54" s="31">
        <v>68095.238079999996</v>
      </c>
      <c r="F54" s="31">
        <v>0</v>
      </c>
      <c r="G54" s="31">
        <v>13131321.974719999</v>
      </c>
      <c r="H54" s="31">
        <v>1200000</v>
      </c>
      <c r="I54" s="31">
        <v>8389406.6999999993</v>
      </c>
      <c r="J54" s="31">
        <v>3473820.0366400001</v>
      </c>
      <c r="K54" s="31">
        <v>68095.238079999996</v>
      </c>
      <c r="L54" s="31">
        <v>0</v>
      </c>
      <c r="M54" s="32">
        <v>13131321.974719999</v>
      </c>
      <c r="N54" s="29">
        <v>0</v>
      </c>
      <c r="O54" s="19">
        <v>0</v>
      </c>
      <c r="P54" s="29">
        <v>0</v>
      </c>
      <c r="Q54" s="19">
        <v>0</v>
      </c>
      <c r="R54" s="32">
        <v>0</v>
      </c>
      <c r="S54" s="30">
        <v>0</v>
      </c>
      <c r="T54" s="30">
        <v>154900</v>
      </c>
      <c r="U54" s="30">
        <v>16125</v>
      </c>
      <c r="V54" s="30">
        <v>0</v>
      </c>
      <c r="W54" s="30">
        <v>0</v>
      </c>
      <c r="X54" s="32">
        <v>171025</v>
      </c>
    </row>
    <row r="55" spans="1:24" s="12" customFormat="1" ht="48" customHeight="1" x14ac:dyDescent="0.25">
      <c r="A55" s="23" t="s">
        <v>64</v>
      </c>
      <c r="B55" s="31">
        <v>5400000</v>
      </c>
      <c r="C55" s="31">
        <v>8774869.5999999996</v>
      </c>
      <c r="D55" s="31">
        <v>21212584.986190002</v>
      </c>
      <c r="E55" s="31">
        <v>1880378.62965</v>
      </c>
      <c r="F55" s="31">
        <v>0</v>
      </c>
      <c r="G55" s="31">
        <v>37267833.215840004</v>
      </c>
      <c r="H55" s="31">
        <v>5400000</v>
      </c>
      <c r="I55" s="31">
        <v>8774869.5999999996</v>
      </c>
      <c r="J55" s="31">
        <v>21212584.986190002</v>
      </c>
      <c r="K55" s="31">
        <v>1880378.62965</v>
      </c>
      <c r="L55" s="31">
        <v>0</v>
      </c>
      <c r="M55" s="32">
        <v>37267833.215840004</v>
      </c>
      <c r="N55" s="29">
        <v>0</v>
      </c>
      <c r="O55" s="19">
        <v>0</v>
      </c>
      <c r="P55" s="29">
        <v>0</v>
      </c>
      <c r="Q55" s="19">
        <v>0</v>
      </c>
      <c r="R55" s="32">
        <v>0</v>
      </c>
      <c r="S55" s="30">
        <v>0</v>
      </c>
      <c r="T55" s="30">
        <v>591400</v>
      </c>
      <c r="U55" s="30">
        <v>4257191.3885000004</v>
      </c>
      <c r="V55" s="30">
        <v>0</v>
      </c>
      <c r="W55" s="30">
        <v>0</v>
      </c>
      <c r="X55" s="32">
        <v>4848591.3885000004</v>
      </c>
    </row>
    <row r="56" spans="1:24" s="12" customFormat="1" ht="48" customHeight="1" x14ac:dyDescent="0.25">
      <c r="A56" s="23" t="s">
        <v>65</v>
      </c>
      <c r="B56" s="31">
        <v>0</v>
      </c>
      <c r="C56" s="31">
        <v>0</v>
      </c>
      <c r="D56" s="31">
        <v>89343455.447039947</v>
      </c>
      <c r="E56" s="31">
        <v>10274983.068</v>
      </c>
      <c r="F56" s="31">
        <v>0</v>
      </c>
      <c r="G56" s="31">
        <v>99618438.515039995</v>
      </c>
      <c r="H56" s="31">
        <v>0</v>
      </c>
      <c r="I56" s="31">
        <v>0</v>
      </c>
      <c r="J56" s="31">
        <v>89343455.447039947</v>
      </c>
      <c r="K56" s="31">
        <v>10274983.068</v>
      </c>
      <c r="L56" s="31">
        <v>0</v>
      </c>
      <c r="M56" s="32">
        <v>99618438.515039995</v>
      </c>
      <c r="N56" s="29">
        <v>0</v>
      </c>
      <c r="O56" s="19">
        <v>0</v>
      </c>
      <c r="P56" s="29">
        <v>0</v>
      </c>
      <c r="Q56" s="19">
        <v>0</v>
      </c>
      <c r="R56" s="32">
        <v>0</v>
      </c>
      <c r="S56" s="30">
        <v>500</v>
      </c>
      <c r="T56" s="30">
        <v>3900000</v>
      </c>
      <c r="U56" s="30">
        <v>25406000</v>
      </c>
      <c r="V56" s="30">
        <v>22671.247030000002</v>
      </c>
      <c r="W56" s="30">
        <v>0</v>
      </c>
      <c r="X56" s="32">
        <v>29329171.247029997</v>
      </c>
    </row>
    <row r="57" spans="1:24" s="12" customFormat="1" ht="48" customHeight="1" x14ac:dyDescent="0.25">
      <c r="A57" s="23" t="s">
        <v>66</v>
      </c>
      <c r="B57" s="31">
        <v>6900000</v>
      </c>
      <c r="C57" s="31">
        <v>22000000</v>
      </c>
      <c r="D57" s="31">
        <v>16257005.807130001</v>
      </c>
      <c r="E57" s="31">
        <v>0</v>
      </c>
      <c r="F57" s="31">
        <v>0</v>
      </c>
      <c r="G57" s="31">
        <v>45157005.807130001</v>
      </c>
      <c r="H57" s="31">
        <v>6900000</v>
      </c>
      <c r="I57" s="31">
        <v>22000000</v>
      </c>
      <c r="J57" s="31">
        <v>16257005.807130001</v>
      </c>
      <c r="K57" s="31">
        <v>0</v>
      </c>
      <c r="L57" s="31">
        <v>0</v>
      </c>
      <c r="M57" s="32">
        <v>45157005.807130001</v>
      </c>
      <c r="N57" s="29">
        <v>0</v>
      </c>
      <c r="O57" s="19">
        <v>0</v>
      </c>
      <c r="P57" s="29">
        <v>0</v>
      </c>
      <c r="Q57" s="19">
        <v>0</v>
      </c>
      <c r="R57" s="32">
        <v>0</v>
      </c>
      <c r="S57" s="30">
        <v>0</v>
      </c>
      <c r="T57" s="30">
        <v>4623180.4184300005</v>
      </c>
      <c r="U57" s="30">
        <v>4463834.3347800002</v>
      </c>
      <c r="V57" s="30">
        <v>0</v>
      </c>
      <c r="W57" s="30">
        <v>0</v>
      </c>
      <c r="X57" s="32">
        <v>9087014.7532099988</v>
      </c>
    </row>
    <row r="58" spans="1:24" s="12" customFormat="1" ht="48" customHeight="1" x14ac:dyDescent="0.25">
      <c r="A58" s="23" t="s">
        <v>67</v>
      </c>
      <c r="B58" s="31">
        <v>1275000</v>
      </c>
      <c r="C58" s="31">
        <v>458333.33500000002</v>
      </c>
      <c r="D58" s="31">
        <v>8831623.5720000006</v>
      </c>
      <c r="E58" s="31">
        <v>30068.92</v>
      </c>
      <c r="F58" s="31">
        <v>0</v>
      </c>
      <c r="G58" s="31">
        <v>10595025.827</v>
      </c>
      <c r="H58" s="31">
        <v>1275000</v>
      </c>
      <c r="I58" s="31">
        <v>458333.33500000002</v>
      </c>
      <c r="J58" s="31">
        <v>8831623.5720000006</v>
      </c>
      <c r="K58" s="31">
        <v>30068.92</v>
      </c>
      <c r="L58" s="31">
        <v>0</v>
      </c>
      <c r="M58" s="32">
        <v>10595025.827</v>
      </c>
      <c r="N58" s="29">
        <v>0</v>
      </c>
      <c r="O58" s="19">
        <v>0</v>
      </c>
      <c r="P58" s="29">
        <v>0</v>
      </c>
      <c r="Q58" s="19">
        <v>0</v>
      </c>
      <c r="R58" s="32">
        <v>0</v>
      </c>
      <c r="S58" s="30">
        <v>0</v>
      </c>
      <c r="T58" s="30">
        <v>1711800</v>
      </c>
      <c r="U58" s="30">
        <v>75813.332999999999</v>
      </c>
      <c r="V58" s="30">
        <v>59304.7</v>
      </c>
      <c r="W58" s="30">
        <v>0</v>
      </c>
      <c r="X58" s="32">
        <v>1846918.0330000001</v>
      </c>
    </row>
    <row r="59" spans="1:24" s="12" customFormat="1" ht="48" customHeight="1" x14ac:dyDescent="0.25">
      <c r="A59" s="23" t="s">
        <v>68</v>
      </c>
      <c r="B59" s="31">
        <v>0</v>
      </c>
      <c r="C59" s="31">
        <v>2000000</v>
      </c>
      <c r="D59" s="31">
        <v>16475305.89952</v>
      </c>
      <c r="E59" s="31">
        <v>69217.427020000003</v>
      </c>
      <c r="F59" s="31">
        <v>0</v>
      </c>
      <c r="G59" s="31">
        <v>18544523.326540001</v>
      </c>
      <c r="H59" s="31">
        <v>0</v>
      </c>
      <c r="I59" s="31">
        <v>2000000</v>
      </c>
      <c r="J59" s="31">
        <v>16475305.89952</v>
      </c>
      <c r="K59" s="31">
        <v>69217.427020000003</v>
      </c>
      <c r="L59" s="31">
        <v>0</v>
      </c>
      <c r="M59" s="32">
        <v>18544523.326540001</v>
      </c>
      <c r="N59" s="29">
        <v>0</v>
      </c>
      <c r="O59" s="19">
        <v>0</v>
      </c>
      <c r="P59" s="29">
        <v>0</v>
      </c>
      <c r="Q59" s="19">
        <v>0</v>
      </c>
      <c r="R59" s="32">
        <v>0</v>
      </c>
      <c r="S59" s="30">
        <v>0</v>
      </c>
      <c r="T59" s="30">
        <v>174843.46833999999</v>
      </c>
      <c r="U59" s="30">
        <v>1126.73621</v>
      </c>
      <c r="V59" s="30">
        <v>95372.427030000006</v>
      </c>
      <c r="W59" s="30">
        <v>0</v>
      </c>
      <c r="X59" s="32">
        <v>271342.63157999999</v>
      </c>
    </row>
    <row r="60" spans="1:24" s="12" customFormat="1" ht="48" customHeight="1" x14ac:dyDescent="0.25">
      <c r="A60" s="23" t="s">
        <v>69</v>
      </c>
      <c r="B60" s="31">
        <v>0</v>
      </c>
      <c r="C60" s="31">
        <v>7233502</v>
      </c>
      <c r="D60" s="31">
        <v>18763042.085499998</v>
      </c>
      <c r="E60" s="31">
        <v>277413.46019000001</v>
      </c>
      <c r="F60" s="31">
        <v>0</v>
      </c>
      <c r="G60" s="31">
        <v>26273957.54569</v>
      </c>
      <c r="H60" s="31">
        <v>0</v>
      </c>
      <c r="I60" s="31">
        <v>7233502</v>
      </c>
      <c r="J60" s="31">
        <v>18763042.085499998</v>
      </c>
      <c r="K60" s="31">
        <v>277413.46019000001</v>
      </c>
      <c r="L60" s="31">
        <v>0</v>
      </c>
      <c r="M60" s="32">
        <v>26273957.54569</v>
      </c>
      <c r="N60" s="29">
        <v>0</v>
      </c>
      <c r="O60" s="19">
        <v>0</v>
      </c>
      <c r="P60" s="29">
        <v>0</v>
      </c>
      <c r="Q60" s="19">
        <v>0</v>
      </c>
      <c r="R60" s="32">
        <v>0</v>
      </c>
      <c r="S60" s="30">
        <v>0</v>
      </c>
      <c r="T60" s="30">
        <v>2436125.09</v>
      </c>
      <c r="U60" s="30">
        <v>191208.9</v>
      </c>
      <c r="V60" s="30">
        <v>1147180.4663199999</v>
      </c>
      <c r="W60" s="30">
        <v>0</v>
      </c>
      <c r="X60" s="32">
        <v>3774514.4563199999</v>
      </c>
    </row>
    <row r="61" spans="1:24" s="12" customFormat="1" ht="48" customHeight="1" x14ac:dyDescent="0.25">
      <c r="A61" s="23" t="s">
        <v>70</v>
      </c>
      <c r="B61" s="31">
        <v>28900010</v>
      </c>
      <c r="C61" s="31">
        <v>25750000</v>
      </c>
      <c r="D61" s="31">
        <v>15590876.963049999</v>
      </c>
      <c r="E61" s="31">
        <v>460408.28</v>
      </c>
      <c r="F61" s="31">
        <v>0</v>
      </c>
      <c r="G61" s="31">
        <v>70701295.243050009</v>
      </c>
      <c r="H61" s="31">
        <v>28900010</v>
      </c>
      <c r="I61" s="31">
        <v>25750000</v>
      </c>
      <c r="J61" s="31">
        <v>15590876.963049999</v>
      </c>
      <c r="K61" s="31">
        <v>460408.28</v>
      </c>
      <c r="L61" s="31">
        <v>0</v>
      </c>
      <c r="M61" s="32">
        <v>70701295.243050009</v>
      </c>
      <c r="N61" s="29">
        <v>0</v>
      </c>
      <c r="O61" s="19">
        <v>0</v>
      </c>
      <c r="P61" s="29">
        <v>0</v>
      </c>
      <c r="Q61" s="19">
        <v>0</v>
      </c>
      <c r="R61" s="32">
        <v>0</v>
      </c>
      <c r="S61" s="30">
        <v>0</v>
      </c>
      <c r="T61" s="30">
        <v>10559424.560219999</v>
      </c>
      <c r="U61" s="30">
        <v>784609.7</v>
      </c>
      <c r="V61" s="30">
        <v>84550.608340000006</v>
      </c>
      <c r="W61" s="30">
        <v>0</v>
      </c>
      <c r="X61" s="32">
        <v>11428584.868559999</v>
      </c>
    </row>
    <row r="62" spans="1:24" s="12" customFormat="1" ht="48" customHeight="1" x14ac:dyDescent="0.25">
      <c r="A62" s="23" t="s">
        <v>71</v>
      </c>
      <c r="B62" s="31">
        <v>15145791.800000001</v>
      </c>
      <c r="C62" s="31">
        <v>0</v>
      </c>
      <c r="D62" s="31">
        <v>12123123.275180003</v>
      </c>
      <c r="E62" s="31">
        <v>1724461.69523</v>
      </c>
      <c r="F62" s="31">
        <v>0</v>
      </c>
      <c r="G62" s="31">
        <v>28993376.770410016</v>
      </c>
      <c r="H62" s="31">
        <v>15145791.800000001</v>
      </c>
      <c r="I62" s="31">
        <v>0</v>
      </c>
      <c r="J62" s="31">
        <v>12123123.275180003</v>
      </c>
      <c r="K62" s="31">
        <v>1724461.69523</v>
      </c>
      <c r="L62" s="31">
        <v>0</v>
      </c>
      <c r="M62" s="32">
        <v>28993376.770410016</v>
      </c>
      <c r="N62" s="29">
        <v>0</v>
      </c>
      <c r="O62" s="19">
        <v>0</v>
      </c>
      <c r="P62" s="29">
        <v>0</v>
      </c>
      <c r="Q62" s="19">
        <v>0</v>
      </c>
      <c r="R62" s="32">
        <v>0</v>
      </c>
      <c r="S62" s="30">
        <v>0</v>
      </c>
      <c r="T62" s="30">
        <v>691780</v>
      </c>
      <c r="U62" s="30">
        <v>569208.10716999997</v>
      </c>
      <c r="V62" s="30">
        <v>23699.305800000002</v>
      </c>
      <c r="W62" s="30">
        <v>1008.87798</v>
      </c>
      <c r="X62" s="32">
        <v>1285696.2909500001</v>
      </c>
    </row>
    <row r="63" spans="1:24" s="12" customFormat="1" ht="48" customHeight="1" x14ac:dyDescent="0.25">
      <c r="A63" s="23" t="s">
        <v>72</v>
      </c>
      <c r="B63" s="31">
        <v>0</v>
      </c>
      <c r="C63" s="31">
        <v>11755355</v>
      </c>
      <c r="D63" s="31">
        <v>9439180.8877399992</v>
      </c>
      <c r="E63" s="31">
        <v>66506.986999999994</v>
      </c>
      <c r="F63" s="31">
        <v>0</v>
      </c>
      <c r="G63" s="31">
        <v>21261042.874739997</v>
      </c>
      <c r="H63" s="31">
        <v>0</v>
      </c>
      <c r="I63" s="31">
        <v>11755355</v>
      </c>
      <c r="J63" s="31">
        <v>9439180.8877399992</v>
      </c>
      <c r="K63" s="31">
        <v>66506.986999999994</v>
      </c>
      <c r="L63" s="31">
        <v>0</v>
      </c>
      <c r="M63" s="32">
        <v>21261042.874739997</v>
      </c>
      <c r="N63" s="29">
        <v>0</v>
      </c>
      <c r="O63" s="19">
        <v>0</v>
      </c>
      <c r="P63" s="29">
        <v>0</v>
      </c>
      <c r="Q63" s="19">
        <v>0</v>
      </c>
      <c r="R63" s="32">
        <v>0</v>
      </c>
      <c r="S63" s="30">
        <v>0</v>
      </c>
      <c r="T63" s="30">
        <v>3974844.0049999999</v>
      </c>
      <c r="U63" s="30">
        <v>2212961.6924099997</v>
      </c>
      <c r="V63" s="30">
        <v>15353.521500000001</v>
      </c>
      <c r="W63" s="30">
        <v>0</v>
      </c>
      <c r="X63" s="32">
        <v>6203159.2189100003</v>
      </c>
    </row>
    <row r="64" spans="1:24" s="12" customFormat="1" ht="48" customHeight="1" x14ac:dyDescent="0.25">
      <c r="A64" s="23" t="s">
        <v>73</v>
      </c>
      <c r="B64" s="31">
        <v>28880000</v>
      </c>
      <c r="C64" s="31">
        <v>19979565.600000001</v>
      </c>
      <c r="D64" s="31">
        <v>13749292.53455</v>
      </c>
      <c r="E64" s="31">
        <v>17810.37083</v>
      </c>
      <c r="F64" s="31">
        <v>0</v>
      </c>
      <c r="G64" s="31">
        <v>62626668.505379997</v>
      </c>
      <c r="H64" s="31">
        <v>28880000</v>
      </c>
      <c r="I64" s="31">
        <v>19979565.600000001</v>
      </c>
      <c r="J64" s="31">
        <v>13749292.53455</v>
      </c>
      <c r="K64" s="31">
        <v>17810.37083</v>
      </c>
      <c r="L64" s="31">
        <v>0</v>
      </c>
      <c r="M64" s="32">
        <v>62626668.505379997</v>
      </c>
      <c r="N64" s="29">
        <v>0</v>
      </c>
      <c r="O64" s="19">
        <v>0</v>
      </c>
      <c r="P64" s="29">
        <v>0</v>
      </c>
      <c r="Q64" s="19">
        <v>0</v>
      </c>
      <c r="R64" s="32">
        <v>0</v>
      </c>
      <c r="S64" s="30">
        <v>0</v>
      </c>
      <c r="T64" s="30">
        <v>11248469.033</v>
      </c>
      <c r="U64" s="30">
        <v>1200810.1729199998</v>
      </c>
      <c r="V64" s="30">
        <v>436564.51231000002</v>
      </c>
      <c r="W64" s="30">
        <v>0</v>
      </c>
      <c r="X64" s="32">
        <v>12885843.71823</v>
      </c>
    </row>
    <row r="65" spans="1:24" s="12" customFormat="1" ht="48" customHeight="1" x14ac:dyDescent="0.25">
      <c r="A65" s="23" t="s">
        <v>74</v>
      </c>
      <c r="B65" s="31">
        <v>0</v>
      </c>
      <c r="C65" s="31">
        <v>26267894.300000001</v>
      </c>
      <c r="D65" s="31">
        <v>25636874.433320001</v>
      </c>
      <c r="E65" s="31">
        <v>0</v>
      </c>
      <c r="F65" s="31">
        <v>0</v>
      </c>
      <c r="G65" s="31">
        <v>51904768.733320042</v>
      </c>
      <c r="H65" s="31">
        <v>0</v>
      </c>
      <c r="I65" s="31">
        <v>26267894.300000001</v>
      </c>
      <c r="J65" s="31">
        <v>25636874.433320001</v>
      </c>
      <c r="K65" s="31">
        <v>0</v>
      </c>
      <c r="L65" s="31">
        <v>0</v>
      </c>
      <c r="M65" s="32">
        <v>51904768.733320042</v>
      </c>
      <c r="N65" s="29">
        <v>0</v>
      </c>
      <c r="O65" s="19">
        <v>0</v>
      </c>
      <c r="P65" s="29">
        <v>0</v>
      </c>
      <c r="Q65" s="19">
        <v>0</v>
      </c>
      <c r="R65" s="32">
        <v>0</v>
      </c>
      <c r="S65" s="30">
        <v>0</v>
      </c>
      <c r="T65" s="30">
        <v>6917040.1569999997</v>
      </c>
      <c r="U65" s="30">
        <v>1494808.69725</v>
      </c>
      <c r="V65" s="30">
        <v>133896.84353000001</v>
      </c>
      <c r="W65" s="30">
        <v>0</v>
      </c>
      <c r="X65" s="32">
        <v>8545745.69778</v>
      </c>
    </row>
    <row r="66" spans="1:24" s="12" customFormat="1" ht="48" customHeight="1" x14ac:dyDescent="0.25">
      <c r="A66" s="23" t="s">
        <v>75</v>
      </c>
      <c r="B66" s="31">
        <v>0</v>
      </c>
      <c r="C66" s="31">
        <v>15950000</v>
      </c>
      <c r="D66" s="31">
        <v>7252980.4043299994</v>
      </c>
      <c r="E66" s="31">
        <v>347822.12502000004</v>
      </c>
      <c r="F66" s="31">
        <v>0</v>
      </c>
      <c r="G66" s="31">
        <v>23550802.529349998</v>
      </c>
      <c r="H66" s="31">
        <v>0</v>
      </c>
      <c r="I66" s="31">
        <v>15950000</v>
      </c>
      <c r="J66" s="31">
        <v>7252980.4043299994</v>
      </c>
      <c r="K66" s="31">
        <v>347822.12502000004</v>
      </c>
      <c r="L66" s="31">
        <v>0</v>
      </c>
      <c r="M66" s="32">
        <v>23550802.529349998</v>
      </c>
      <c r="N66" s="29">
        <v>0</v>
      </c>
      <c r="O66" s="19">
        <v>0</v>
      </c>
      <c r="P66" s="29">
        <v>0</v>
      </c>
      <c r="Q66" s="19">
        <v>0</v>
      </c>
      <c r="R66" s="32">
        <v>0</v>
      </c>
      <c r="S66" s="30">
        <v>0</v>
      </c>
      <c r="T66" s="30">
        <v>2885929.22413</v>
      </c>
      <c r="U66" s="30">
        <v>0</v>
      </c>
      <c r="V66" s="30">
        <v>0</v>
      </c>
      <c r="W66" s="30">
        <v>0</v>
      </c>
      <c r="X66" s="32">
        <v>2885929.22413</v>
      </c>
    </row>
    <row r="67" spans="1:24" s="13" customFormat="1" ht="48" customHeight="1" x14ac:dyDescent="0.25">
      <c r="A67" s="21" t="s">
        <v>76</v>
      </c>
      <c r="B67" s="33">
        <v>15650000</v>
      </c>
      <c r="C67" s="33">
        <v>87371595.012999997</v>
      </c>
      <c r="D67" s="33">
        <v>28371074.939860001</v>
      </c>
      <c r="E67" s="33">
        <v>25549260.361989997</v>
      </c>
      <c r="F67" s="33">
        <v>0</v>
      </c>
      <c r="G67" s="33">
        <v>156941930.31485</v>
      </c>
      <c r="H67" s="33">
        <v>15650000</v>
      </c>
      <c r="I67" s="33">
        <v>87371595.012999997</v>
      </c>
      <c r="J67" s="33">
        <v>28371074.939860001</v>
      </c>
      <c r="K67" s="33">
        <v>25549260.361989997</v>
      </c>
      <c r="L67" s="33">
        <v>0</v>
      </c>
      <c r="M67" s="34">
        <v>156941930.31485</v>
      </c>
      <c r="N67" s="22">
        <v>0</v>
      </c>
      <c r="O67" s="28">
        <v>0</v>
      </c>
      <c r="P67" s="22">
        <v>0</v>
      </c>
      <c r="Q67" s="28">
        <v>0</v>
      </c>
      <c r="R67" s="34">
        <v>0</v>
      </c>
      <c r="S67" s="24">
        <v>0</v>
      </c>
      <c r="T67" s="24">
        <v>6375119.6001599999</v>
      </c>
      <c r="U67" s="24">
        <v>3840811.9989899998</v>
      </c>
      <c r="V67" s="24">
        <v>4334807.1470299996</v>
      </c>
      <c r="W67" s="24">
        <v>0</v>
      </c>
      <c r="X67" s="34">
        <v>14550738.74618</v>
      </c>
    </row>
    <row r="68" spans="1:24" s="12" customFormat="1" ht="48" customHeight="1" x14ac:dyDescent="0.25">
      <c r="A68" s="23" t="s">
        <v>77</v>
      </c>
      <c r="B68" s="31">
        <v>0</v>
      </c>
      <c r="C68" s="31">
        <v>8661773.5999999996</v>
      </c>
      <c r="D68" s="31">
        <v>3067100</v>
      </c>
      <c r="E68" s="31">
        <v>0</v>
      </c>
      <c r="F68" s="31">
        <v>0</v>
      </c>
      <c r="G68" s="31">
        <v>11728873.6</v>
      </c>
      <c r="H68" s="31">
        <v>0</v>
      </c>
      <c r="I68" s="31">
        <v>8661773.5999999996</v>
      </c>
      <c r="J68" s="31">
        <v>3067100</v>
      </c>
      <c r="K68" s="31">
        <v>0</v>
      </c>
      <c r="L68" s="31">
        <v>0</v>
      </c>
      <c r="M68" s="32">
        <v>11728873.6</v>
      </c>
      <c r="N68" s="29">
        <v>0</v>
      </c>
      <c r="O68" s="19">
        <v>0</v>
      </c>
      <c r="P68" s="29">
        <v>0</v>
      </c>
      <c r="Q68" s="19">
        <v>0</v>
      </c>
      <c r="R68" s="32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2">
        <v>0</v>
      </c>
    </row>
    <row r="69" spans="1:24" s="12" customFormat="1" ht="48" customHeight="1" x14ac:dyDescent="0.25">
      <c r="A69" s="23" t="s">
        <v>78</v>
      </c>
      <c r="B69" s="31">
        <v>1650000</v>
      </c>
      <c r="C69" s="31">
        <v>35908310</v>
      </c>
      <c r="D69" s="31">
        <v>21744307.098680001</v>
      </c>
      <c r="E69" s="31">
        <v>1187643.676</v>
      </c>
      <c r="F69" s="31">
        <v>0</v>
      </c>
      <c r="G69" s="31">
        <v>60490260.774680004</v>
      </c>
      <c r="H69" s="31">
        <v>1650000</v>
      </c>
      <c r="I69" s="31">
        <v>35908310</v>
      </c>
      <c r="J69" s="31">
        <v>21744307.098680001</v>
      </c>
      <c r="K69" s="31">
        <v>1187643.676</v>
      </c>
      <c r="L69" s="31">
        <v>0</v>
      </c>
      <c r="M69" s="32">
        <v>60490260.774680004</v>
      </c>
      <c r="N69" s="29">
        <v>0</v>
      </c>
      <c r="O69" s="19">
        <v>0</v>
      </c>
      <c r="P69" s="29">
        <v>0</v>
      </c>
      <c r="Q69" s="19">
        <v>0</v>
      </c>
      <c r="R69" s="32">
        <v>0</v>
      </c>
      <c r="S69" s="30">
        <v>0</v>
      </c>
      <c r="T69" s="30">
        <v>2024733.412</v>
      </c>
      <c r="U69" s="30">
        <v>1453078.0360000001</v>
      </c>
      <c r="V69" s="30">
        <v>3429195.2570000002</v>
      </c>
      <c r="W69" s="30">
        <v>0</v>
      </c>
      <c r="X69" s="32">
        <v>6907006.7050000001</v>
      </c>
    </row>
    <row r="70" spans="1:24" s="12" customFormat="1" ht="48" customHeight="1" x14ac:dyDescent="0.25">
      <c r="A70" s="23" t="s">
        <v>79</v>
      </c>
      <c r="B70" s="31">
        <v>0</v>
      </c>
      <c r="C70" s="31">
        <v>0</v>
      </c>
      <c r="D70" s="31">
        <v>321322.42313999997</v>
      </c>
      <c r="E70" s="31">
        <v>816628.82200000004</v>
      </c>
      <c r="F70" s="31">
        <v>0</v>
      </c>
      <c r="G70" s="31">
        <v>1137951.2451399993</v>
      </c>
      <c r="H70" s="31">
        <v>0</v>
      </c>
      <c r="I70" s="31">
        <v>0</v>
      </c>
      <c r="J70" s="31">
        <v>321322.42313999997</v>
      </c>
      <c r="K70" s="31">
        <v>816628.82200000004</v>
      </c>
      <c r="L70" s="31">
        <v>0</v>
      </c>
      <c r="M70" s="32">
        <v>1137951.2451399993</v>
      </c>
      <c r="N70" s="29">
        <v>0</v>
      </c>
      <c r="O70" s="19">
        <v>0</v>
      </c>
      <c r="P70" s="29">
        <v>0</v>
      </c>
      <c r="Q70" s="19">
        <v>0</v>
      </c>
      <c r="R70" s="32">
        <v>0</v>
      </c>
      <c r="S70" s="30">
        <v>0</v>
      </c>
      <c r="T70" s="30">
        <v>0</v>
      </c>
      <c r="U70" s="30">
        <v>36338</v>
      </c>
      <c r="V70" s="30">
        <v>50000</v>
      </c>
      <c r="W70" s="30">
        <v>0</v>
      </c>
      <c r="X70" s="32">
        <v>86338</v>
      </c>
    </row>
    <row r="71" spans="1:24" s="12" customFormat="1" ht="48" customHeight="1" x14ac:dyDescent="0.25">
      <c r="A71" s="23" t="s">
        <v>80</v>
      </c>
      <c r="B71" s="31">
        <v>0</v>
      </c>
      <c r="C71" s="31">
        <v>13020609.413000001</v>
      </c>
      <c r="D71" s="31">
        <v>2805811.4180399999</v>
      </c>
      <c r="E71" s="31">
        <v>17619212.206799999</v>
      </c>
      <c r="F71" s="31">
        <v>0</v>
      </c>
      <c r="G71" s="31">
        <v>33445633.037840005</v>
      </c>
      <c r="H71" s="31">
        <v>0</v>
      </c>
      <c r="I71" s="31">
        <v>13020609.413000001</v>
      </c>
      <c r="J71" s="31">
        <v>2805811.4180399999</v>
      </c>
      <c r="K71" s="31">
        <v>17619212.206799999</v>
      </c>
      <c r="L71" s="31">
        <v>0</v>
      </c>
      <c r="M71" s="32">
        <v>33445633.037840005</v>
      </c>
      <c r="N71" s="29">
        <v>0</v>
      </c>
      <c r="O71" s="19">
        <v>0</v>
      </c>
      <c r="P71" s="29">
        <v>0</v>
      </c>
      <c r="Q71" s="19">
        <v>0</v>
      </c>
      <c r="R71" s="32">
        <v>0</v>
      </c>
      <c r="S71" s="30">
        <v>0</v>
      </c>
      <c r="T71" s="30">
        <v>2988436.3</v>
      </c>
      <c r="U71" s="30">
        <v>1655872.0330000001</v>
      </c>
      <c r="V71" s="30">
        <v>0</v>
      </c>
      <c r="W71" s="30">
        <v>0</v>
      </c>
      <c r="X71" s="32">
        <v>4644308.3329999996</v>
      </c>
    </row>
    <row r="72" spans="1:24" s="12" customFormat="1" ht="48" customHeight="1" x14ac:dyDescent="0.25">
      <c r="A72" s="25" t="s">
        <v>81</v>
      </c>
      <c r="B72" s="31">
        <v>14000000</v>
      </c>
      <c r="C72" s="31">
        <v>0</v>
      </c>
      <c r="D72" s="31">
        <v>432534</v>
      </c>
      <c r="E72" s="31">
        <v>25775.657190000002</v>
      </c>
      <c r="F72" s="31">
        <v>0</v>
      </c>
      <c r="G72" s="31">
        <v>14458309.657190001</v>
      </c>
      <c r="H72" s="31">
        <v>14000000</v>
      </c>
      <c r="I72" s="31">
        <v>0</v>
      </c>
      <c r="J72" s="31">
        <v>432534</v>
      </c>
      <c r="K72" s="31">
        <v>25775.657190000002</v>
      </c>
      <c r="L72" s="31">
        <v>0</v>
      </c>
      <c r="M72" s="32">
        <v>14458309.657190001</v>
      </c>
      <c r="N72" s="29">
        <v>0</v>
      </c>
      <c r="O72" s="19">
        <v>0</v>
      </c>
      <c r="P72" s="29">
        <v>0</v>
      </c>
      <c r="Q72" s="19">
        <v>0</v>
      </c>
      <c r="R72" s="32">
        <v>0</v>
      </c>
      <c r="S72" s="30">
        <v>0</v>
      </c>
      <c r="T72" s="30">
        <v>1216949.8881600001</v>
      </c>
      <c r="U72" s="30">
        <v>695523.92998999998</v>
      </c>
      <c r="V72" s="30">
        <v>548090.42561000003</v>
      </c>
      <c r="W72" s="30">
        <v>0</v>
      </c>
      <c r="X72" s="32">
        <v>2460564.2437600004</v>
      </c>
    </row>
    <row r="73" spans="1:24" s="12" customFormat="1" ht="48" customHeight="1" x14ac:dyDescent="0.25">
      <c r="A73" s="23" t="s">
        <v>82</v>
      </c>
      <c r="B73" s="31">
        <v>0</v>
      </c>
      <c r="C73" s="31">
        <v>29780902</v>
      </c>
      <c r="D73" s="31">
        <v>0</v>
      </c>
      <c r="E73" s="31">
        <v>5900000</v>
      </c>
      <c r="F73" s="31">
        <v>0</v>
      </c>
      <c r="G73" s="31">
        <v>35680902</v>
      </c>
      <c r="H73" s="31">
        <v>0</v>
      </c>
      <c r="I73" s="31">
        <v>29780902</v>
      </c>
      <c r="J73" s="31">
        <v>0</v>
      </c>
      <c r="K73" s="31">
        <v>5900000</v>
      </c>
      <c r="L73" s="31">
        <v>0</v>
      </c>
      <c r="M73" s="32">
        <v>35680902</v>
      </c>
      <c r="N73" s="29">
        <v>0</v>
      </c>
      <c r="O73" s="19">
        <v>0</v>
      </c>
      <c r="P73" s="29">
        <v>0</v>
      </c>
      <c r="Q73" s="19">
        <v>0</v>
      </c>
      <c r="R73" s="32">
        <v>0</v>
      </c>
      <c r="S73" s="30">
        <v>0</v>
      </c>
      <c r="T73" s="30">
        <v>145000</v>
      </c>
      <c r="U73" s="30">
        <v>0</v>
      </c>
      <c r="V73" s="30">
        <v>307521.46442000003</v>
      </c>
      <c r="W73" s="30">
        <v>0</v>
      </c>
      <c r="X73" s="32">
        <v>452521.46442000003</v>
      </c>
    </row>
    <row r="74" spans="1:24" s="13" customFormat="1" ht="48" customHeight="1" x14ac:dyDescent="0.25">
      <c r="A74" s="21" t="s">
        <v>83</v>
      </c>
      <c r="B74" s="33">
        <v>87515277</v>
      </c>
      <c r="C74" s="33">
        <v>141246205.11567</v>
      </c>
      <c r="D74" s="33">
        <v>103568570.58410001</v>
      </c>
      <c r="E74" s="33">
        <v>925558.81984000001</v>
      </c>
      <c r="F74" s="33">
        <v>8280081.8621900007</v>
      </c>
      <c r="G74" s="33">
        <v>341535693.38180006</v>
      </c>
      <c r="H74" s="33">
        <v>87515277</v>
      </c>
      <c r="I74" s="33">
        <v>141246205.11567</v>
      </c>
      <c r="J74" s="33">
        <v>103568570.58410001</v>
      </c>
      <c r="K74" s="33">
        <v>925558.81984000001</v>
      </c>
      <c r="L74" s="33">
        <v>8280081.8621900007</v>
      </c>
      <c r="M74" s="34">
        <v>341535693.38180006</v>
      </c>
      <c r="N74" s="22">
        <v>0</v>
      </c>
      <c r="O74" s="28">
        <v>0</v>
      </c>
      <c r="P74" s="22">
        <v>0</v>
      </c>
      <c r="Q74" s="28">
        <v>0</v>
      </c>
      <c r="R74" s="34">
        <v>0</v>
      </c>
      <c r="S74" s="24">
        <v>7478070</v>
      </c>
      <c r="T74" s="24">
        <v>35424494.312800005</v>
      </c>
      <c r="U74" s="24">
        <v>13941882.55098</v>
      </c>
      <c r="V74" s="24">
        <v>384327.24155000004</v>
      </c>
      <c r="W74" s="24">
        <v>0</v>
      </c>
      <c r="X74" s="34">
        <v>57228774.105330005</v>
      </c>
    </row>
    <row r="75" spans="1:24" s="12" customFormat="1" ht="48" customHeight="1" x14ac:dyDescent="0.25">
      <c r="A75" s="23" t="s">
        <v>84</v>
      </c>
      <c r="B75" s="31">
        <v>0</v>
      </c>
      <c r="C75" s="31">
        <v>157000</v>
      </c>
      <c r="D75" s="31">
        <v>1717511.8116199998</v>
      </c>
      <c r="E75" s="31">
        <v>100000</v>
      </c>
      <c r="F75" s="31">
        <v>0</v>
      </c>
      <c r="G75" s="31">
        <v>1974511.8116199998</v>
      </c>
      <c r="H75" s="31">
        <v>0</v>
      </c>
      <c r="I75" s="31">
        <v>157000</v>
      </c>
      <c r="J75" s="31">
        <v>1717511.8116199998</v>
      </c>
      <c r="K75" s="31">
        <v>100000</v>
      </c>
      <c r="L75" s="31">
        <v>0</v>
      </c>
      <c r="M75" s="32">
        <v>1974511.8116199998</v>
      </c>
      <c r="N75" s="29">
        <v>0</v>
      </c>
      <c r="O75" s="19">
        <v>0</v>
      </c>
      <c r="P75" s="29">
        <v>0</v>
      </c>
      <c r="Q75" s="19">
        <v>0</v>
      </c>
      <c r="R75" s="32">
        <v>0</v>
      </c>
      <c r="S75" s="30">
        <v>0</v>
      </c>
      <c r="T75" s="30">
        <v>691000</v>
      </c>
      <c r="U75" s="30">
        <v>41830</v>
      </c>
      <c r="V75" s="30">
        <v>86133.750819999987</v>
      </c>
      <c r="W75" s="30">
        <v>0</v>
      </c>
      <c r="X75" s="32">
        <v>818963.75081999996</v>
      </c>
    </row>
    <row r="76" spans="1:24" s="12" customFormat="1" ht="48" customHeight="1" x14ac:dyDescent="0.25">
      <c r="A76" s="23" t="s">
        <v>85</v>
      </c>
      <c r="B76" s="31">
        <v>0</v>
      </c>
      <c r="C76" s="31">
        <v>3646142.3156699999</v>
      </c>
      <c r="D76" s="31">
        <v>3422389.8130099988</v>
      </c>
      <c r="E76" s="31">
        <v>0</v>
      </c>
      <c r="F76" s="31">
        <v>0</v>
      </c>
      <c r="G76" s="31">
        <v>7068532.1286799936</v>
      </c>
      <c r="H76" s="31">
        <v>0</v>
      </c>
      <c r="I76" s="31">
        <v>3646142.3156699999</v>
      </c>
      <c r="J76" s="31">
        <v>3422389.8130099988</v>
      </c>
      <c r="K76" s="31">
        <v>0</v>
      </c>
      <c r="L76" s="31">
        <v>0</v>
      </c>
      <c r="M76" s="32">
        <v>7068532.1286799936</v>
      </c>
      <c r="N76" s="29">
        <v>0</v>
      </c>
      <c r="O76" s="19">
        <v>0</v>
      </c>
      <c r="P76" s="29">
        <v>0</v>
      </c>
      <c r="Q76" s="19">
        <v>0</v>
      </c>
      <c r="R76" s="32">
        <v>0</v>
      </c>
      <c r="S76" s="30">
        <v>0</v>
      </c>
      <c r="T76" s="30">
        <v>2075103.682</v>
      </c>
      <c r="U76" s="30">
        <v>681532.30579999997</v>
      </c>
      <c r="V76" s="30">
        <v>0</v>
      </c>
      <c r="W76" s="30">
        <v>0</v>
      </c>
      <c r="X76" s="32">
        <v>2756635.9878000002</v>
      </c>
    </row>
    <row r="77" spans="1:24" s="12" customFormat="1" ht="48" customHeight="1" x14ac:dyDescent="0.25">
      <c r="A77" s="23" t="s">
        <v>86</v>
      </c>
      <c r="B77" s="31">
        <v>0</v>
      </c>
      <c r="C77" s="31">
        <v>1200000</v>
      </c>
      <c r="D77" s="31">
        <v>2080947.21227</v>
      </c>
      <c r="E77" s="31">
        <v>25730.9614</v>
      </c>
      <c r="F77" s="31">
        <v>0</v>
      </c>
      <c r="G77" s="31">
        <v>3306678.1736699999</v>
      </c>
      <c r="H77" s="31">
        <v>0</v>
      </c>
      <c r="I77" s="31">
        <v>1200000</v>
      </c>
      <c r="J77" s="31">
        <v>2080947.21227</v>
      </c>
      <c r="K77" s="31">
        <v>25730.9614</v>
      </c>
      <c r="L77" s="31">
        <v>0</v>
      </c>
      <c r="M77" s="32">
        <v>3306678.1736699999</v>
      </c>
      <c r="N77" s="29">
        <v>0</v>
      </c>
      <c r="O77" s="19">
        <v>0</v>
      </c>
      <c r="P77" s="29">
        <v>0</v>
      </c>
      <c r="Q77" s="19">
        <v>0</v>
      </c>
      <c r="R77" s="32">
        <v>0</v>
      </c>
      <c r="S77" s="30">
        <v>0</v>
      </c>
      <c r="T77" s="30">
        <v>280200</v>
      </c>
      <c r="U77" s="30">
        <v>622734.52766000002</v>
      </c>
      <c r="V77" s="30">
        <v>0</v>
      </c>
      <c r="W77" s="30">
        <v>0</v>
      </c>
      <c r="X77" s="32">
        <v>902934.52766000002</v>
      </c>
    </row>
    <row r="78" spans="1:24" s="12" customFormat="1" ht="48" customHeight="1" x14ac:dyDescent="0.25">
      <c r="A78" s="23" t="s">
        <v>87</v>
      </c>
      <c r="B78" s="31">
        <v>7500000</v>
      </c>
      <c r="C78" s="31">
        <v>6800000</v>
      </c>
      <c r="D78" s="31">
        <v>4922920.0552299991</v>
      </c>
      <c r="E78" s="31">
        <v>138245.77093999999</v>
      </c>
      <c r="F78" s="31">
        <v>0</v>
      </c>
      <c r="G78" s="31">
        <v>19361165.826170005</v>
      </c>
      <c r="H78" s="31">
        <v>7500000</v>
      </c>
      <c r="I78" s="31">
        <v>6800000</v>
      </c>
      <c r="J78" s="31">
        <v>4922920.0552299991</v>
      </c>
      <c r="K78" s="31">
        <v>138245.77093999999</v>
      </c>
      <c r="L78" s="31">
        <v>0</v>
      </c>
      <c r="M78" s="32">
        <v>19361165.826170005</v>
      </c>
      <c r="N78" s="29">
        <v>0</v>
      </c>
      <c r="O78" s="19">
        <v>0</v>
      </c>
      <c r="P78" s="29">
        <v>0</v>
      </c>
      <c r="Q78" s="19">
        <v>0</v>
      </c>
      <c r="R78" s="32">
        <v>0</v>
      </c>
      <c r="S78" s="30">
        <v>0</v>
      </c>
      <c r="T78" s="30">
        <v>644000</v>
      </c>
      <c r="U78" s="30">
        <v>486990.64387000003</v>
      </c>
      <c r="V78" s="30">
        <v>0</v>
      </c>
      <c r="W78" s="30">
        <v>0</v>
      </c>
      <c r="X78" s="32">
        <v>1130990.6438699998</v>
      </c>
    </row>
    <row r="79" spans="1:24" s="12" customFormat="1" ht="48" customHeight="1" x14ac:dyDescent="0.25">
      <c r="A79" s="23" t="s">
        <v>88</v>
      </c>
      <c r="B79" s="31">
        <v>0</v>
      </c>
      <c r="C79" s="31">
        <v>0</v>
      </c>
      <c r="D79" s="31">
        <v>2433874.6219800003</v>
      </c>
      <c r="E79" s="31">
        <v>8667.1</v>
      </c>
      <c r="F79" s="31">
        <v>0</v>
      </c>
      <c r="G79" s="31">
        <v>2442541.7219800004</v>
      </c>
      <c r="H79" s="31">
        <v>0</v>
      </c>
      <c r="I79" s="31">
        <v>0</v>
      </c>
      <c r="J79" s="31">
        <v>2433874.6219800003</v>
      </c>
      <c r="K79" s="31">
        <v>8667.1</v>
      </c>
      <c r="L79" s="31">
        <v>0</v>
      </c>
      <c r="M79" s="32">
        <v>2442541.7219800004</v>
      </c>
      <c r="N79" s="29">
        <v>0</v>
      </c>
      <c r="O79" s="19">
        <v>0</v>
      </c>
      <c r="P79" s="29">
        <v>0</v>
      </c>
      <c r="Q79" s="19">
        <v>0</v>
      </c>
      <c r="R79" s="32">
        <v>0</v>
      </c>
      <c r="S79" s="30">
        <v>0</v>
      </c>
      <c r="T79" s="30">
        <v>1219359.1088299998</v>
      </c>
      <c r="U79" s="30">
        <v>909602.81352999993</v>
      </c>
      <c r="V79" s="30">
        <v>53962.168170000004</v>
      </c>
      <c r="W79" s="30">
        <v>0</v>
      </c>
      <c r="X79" s="32">
        <v>2182924.0905299997</v>
      </c>
    </row>
    <row r="80" spans="1:24" s="12" customFormat="1" ht="48" customHeight="1" x14ac:dyDescent="0.25">
      <c r="A80" s="23" t="s">
        <v>89</v>
      </c>
      <c r="B80" s="31">
        <v>0</v>
      </c>
      <c r="C80" s="31">
        <v>15722800</v>
      </c>
      <c r="D80" s="31">
        <v>10432253.16343</v>
      </c>
      <c r="E80" s="31">
        <v>304610</v>
      </c>
      <c r="F80" s="31">
        <v>0</v>
      </c>
      <c r="G80" s="31">
        <v>26459663.163430002</v>
      </c>
      <c r="H80" s="31">
        <v>0</v>
      </c>
      <c r="I80" s="31">
        <v>15722800</v>
      </c>
      <c r="J80" s="31">
        <v>10432253.16343</v>
      </c>
      <c r="K80" s="31">
        <v>304610</v>
      </c>
      <c r="L80" s="31">
        <v>0</v>
      </c>
      <c r="M80" s="32">
        <v>26459663.163430002</v>
      </c>
      <c r="N80" s="29">
        <v>0</v>
      </c>
      <c r="O80" s="19">
        <v>0</v>
      </c>
      <c r="P80" s="29">
        <v>0</v>
      </c>
      <c r="Q80" s="19">
        <v>0</v>
      </c>
      <c r="R80" s="32">
        <v>0</v>
      </c>
      <c r="S80" s="30">
        <v>0</v>
      </c>
      <c r="T80" s="30">
        <v>301770</v>
      </c>
      <c r="U80" s="30">
        <v>916548.0634199999</v>
      </c>
      <c r="V80" s="30">
        <v>1920.1060600000001</v>
      </c>
      <c r="W80" s="30">
        <v>0</v>
      </c>
      <c r="X80" s="32">
        <v>1220238.1694799999</v>
      </c>
    </row>
    <row r="81" spans="1:24" s="12" customFormat="1" ht="48" customHeight="1" x14ac:dyDescent="0.25">
      <c r="A81" s="23" t="s">
        <v>90</v>
      </c>
      <c r="B81" s="31">
        <v>53664000</v>
      </c>
      <c r="C81" s="31">
        <v>13928428.6</v>
      </c>
      <c r="D81" s="31">
        <v>24776318.994580001</v>
      </c>
      <c r="E81" s="31">
        <v>348304.98749999999</v>
      </c>
      <c r="F81" s="31">
        <v>3234.7331800000002</v>
      </c>
      <c r="G81" s="31">
        <v>92720287.315259993</v>
      </c>
      <c r="H81" s="31">
        <v>53664000</v>
      </c>
      <c r="I81" s="31">
        <v>13928428.6</v>
      </c>
      <c r="J81" s="31">
        <v>24776318.994580001</v>
      </c>
      <c r="K81" s="31">
        <v>348304.98749999999</v>
      </c>
      <c r="L81" s="31">
        <v>3234.7331800000002</v>
      </c>
      <c r="M81" s="32">
        <v>92720287.315259993</v>
      </c>
      <c r="N81" s="29">
        <v>0</v>
      </c>
      <c r="O81" s="19">
        <v>0</v>
      </c>
      <c r="P81" s="29">
        <v>0</v>
      </c>
      <c r="Q81" s="19">
        <v>0</v>
      </c>
      <c r="R81" s="32">
        <v>0</v>
      </c>
      <c r="S81" s="30">
        <v>0</v>
      </c>
      <c r="T81" s="30">
        <v>9747034.3469999991</v>
      </c>
      <c r="U81" s="30">
        <v>2088413.2002099999</v>
      </c>
      <c r="V81" s="30">
        <v>1229.1199999999999</v>
      </c>
      <c r="W81" s="30">
        <v>0</v>
      </c>
      <c r="X81" s="32">
        <v>11836676.66721</v>
      </c>
    </row>
    <row r="82" spans="1:24" s="12" customFormat="1" ht="48" customHeight="1" x14ac:dyDescent="0.25">
      <c r="A82" s="23" t="s">
        <v>91</v>
      </c>
      <c r="B82" s="31">
        <v>0</v>
      </c>
      <c r="C82" s="31">
        <v>12827768.199999999</v>
      </c>
      <c r="D82" s="31">
        <v>4288862.0063700005</v>
      </c>
      <c r="E82" s="31">
        <v>0</v>
      </c>
      <c r="F82" s="31">
        <v>0</v>
      </c>
      <c r="G82" s="31">
        <v>17116630.206369992</v>
      </c>
      <c r="H82" s="31">
        <v>0</v>
      </c>
      <c r="I82" s="31">
        <v>12827768.199999999</v>
      </c>
      <c r="J82" s="31">
        <v>4288862.0063700005</v>
      </c>
      <c r="K82" s="31">
        <v>0</v>
      </c>
      <c r="L82" s="31">
        <v>0</v>
      </c>
      <c r="M82" s="32">
        <v>17116630.206369992</v>
      </c>
      <c r="N82" s="29">
        <v>0</v>
      </c>
      <c r="O82" s="19">
        <v>0</v>
      </c>
      <c r="P82" s="29">
        <v>0</v>
      </c>
      <c r="Q82" s="19">
        <v>0</v>
      </c>
      <c r="R82" s="32">
        <v>0</v>
      </c>
      <c r="S82" s="30">
        <v>0</v>
      </c>
      <c r="T82" s="30">
        <v>1983545.59981</v>
      </c>
      <c r="U82" s="30">
        <v>1672498.9229300001</v>
      </c>
      <c r="V82" s="30">
        <v>0</v>
      </c>
      <c r="W82" s="30">
        <v>0</v>
      </c>
      <c r="X82" s="32">
        <v>3656044.5227399999</v>
      </c>
    </row>
    <row r="83" spans="1:24" s="12" customFormat="1" ht="48" customHeight="1" x14ac:dyDescent="0.25">
      <c r="A83" s="23" t="s">
        <v>92</v>
      </c>
      <c r="B83" s="31">
        <v>1000000</v>
      </c>
      <c r="C83" s="31">
        <v>25982000</v>
      </c>
      <c r="D83" s="31">
        <v>24622890.208220009</v>
      </c>
      <c r="E83" s="31">
        <v>0</v>
      </c>
      <c r="F83" s="31">
        <v>8276847.1290100003</v>
      </c>
      <c r="G83" s="31">
        <v>59881737.337230012</v>
      </c>
      <c r="H83" s="31">
        <v>1000000</v>
      </c>
      <c r="I83" s="31">
        <v>25982000</v>
      </c>
      <c r="J83" s="31">
        <v>24622890.208220009</v>
      </c>
      <c r="K83" s="31">
        <v>0</v>
      </c>
      <c r="L83" s="31">
        <v>8276847.1290100003</v>
      </c>
      <c r="M83" s="32">
        <v>59881737.337230012</v>
      </c>
      <c r="N83" s="29">
        <v>0</v>
      </c>
      <c r="O83" s="19">
        <v>0</v>
      </c>
      <c r="P83" s="29">
        <v>0</v>
      </c>
      <c r="Q83" s="19">
        <v>0</v>
      </c>
      <c r="R83" s="32">
        <v>0</v>
      </c>
      <c r="S83" s="30">
        <v>0</v>
      </c>
      <c r="T83" s="30">
        <v>4787607.9367200006</v>
      </c>
      <c r="U83" s="30">
        <v>3219130.1516399998</v>
      </c>
      <c r="V83" s="30">
        <v>70500</v>
      </c>
      <c r="W83" s="30">
        <v>0</v>
      </c>
      <c r="X83" s="32">
        <v>8077238.0883600004</v>
      </c>
    </row>
    <row r="84" spans="1:24" s="12" customFormat="1" ht="48" customHeight="1" x14ac:dyDescent="0.25">
      <c r="A84" s="23" t="s">
        <v>93</v>
      </c>
      <c r="B84" s="31">
        <v>12000000</v>
      </c>
      <c r="C84" s="31">
        <v>26300000</v>
      </c>
      <c r="D84" s="31">
        <v>9928603.1318199951</v>
      </c>
      <c r="E84" s="31">
        <v>0</v>
      </c>
      <c r="F84" s="31">
        <v>0</v>
      </c>
      <c r="G84" s="31">
        <v>48228603.131820023</v>
      </c>
      <c r="H84" s="31">
        <v>12000000</v>
      </c>
      <c r="I84" s="31">
        <v>26300000</v>
      </c>
      <c r="J84" s="31">
        <v>9928603.1318199951</v>
      </c>
      <c r="K84" s="31">
        <v>0</v>
      </c>
      <c r="L84" s="31">
        <v>0</v>
      </c>
      <c r="M84" s="32">
        <v>48228603.131820023</v>
      </c>
      <c r="N84" s="29">
        <v>0</v>
      </c>
      <c r="O84" s="19">
        <v>0</v>
      </c>
      <c r="P84" s="29">
        <v>0</v>
      </c>
      <c r="Q84" s="19">
        <v>0</v>
      </c>
      <c r="R84" s="32">
        <v>0</v>
      </c>
      <c r="S84" s="30">
        <v>6150000</v>
      </c>
      <c r="T84" s="30">
        <v>8109959.6869999999</v>
      </c>
      <c r="U84" s="30">
        <v>2511960.07192</v>
      </c>
      <c r="V84" s="30">
        <v>0</v>
      </c>
      <c r="W84" s="30">
        <v>0</v>
      </c>
      <c r="X84" s="32">
        <v>16771919.758920001</v>
      </c>
    </row>
    <row r="85" spans="1:24" s="12" customFormat="1" ht="48" customHeight="1" x14ac:dyDescent="0.25">
      <c r="A85" s="23" t="s">
        <v>94</v>
      </c>
      <c r="B85" s="31">
        <v>6000000</v>
      </c>
      <c r="C85" s="31">
        <v>22532066</v>
      </c>
      <c r="D85" s="31">
        <v>11204056.189999999</v>
      </c>
      <c r="E85" s="31">
        <v>0</v>
      </c>
      <c r="F85" s="31">
        <v>0</v>
      </c>
      <c r="G85" s="31">
        <v>39736122.189999998</v>
      </c>
      <c r="H85" s="31">
        <v>6000000</v>
      </c>
      <c r="I85" s="31">
        <v>22532066</v>
      </c>
      <c r="J85" s="31">
        <v>11204056.189999999</v>
      </c>
      <c r="K85" s="31">
        <v>0</v>
      </c>
      <c r="L85" s="31">
        <v>0</v>
      </c>
      <c r="M85" s="32">
        <v>39736122.189999998</v>
      </c>
      <c r="N85" s="29">
        <v>0</v>
      </c>
      <c r="O85" s="19">
        <v>0</v>
      </c>
      <c r="P85" s="29">
        <v>0</v>
      </c>
      <c r="Q85" s="19">
        <v>0</v>
      </c>
      <c r="R85" s="32">
        <v>0</v>
      </c>
      <c r="S85" s="30">
        <v>700000</v>
      </c>
      <c r="T85" s="30">
        <v>3164207.78144</v>
      </c>
      <c r="U85" s="30">
        <v>674763</v>
      </c>
      <c r="V85" s="30">
        <v>148880</v>
      </c>
      <c r="W85" s="30">
        <v>0</v>
      </c>
      <c r="X85" s="32">
        <v>4687850.781440001</v>
      </c>
    </row>
    <row r="86" spans="1:24" s="12" customFormat="1" ht="48" customHeight="1" x14ac:dyDescent="0.25">
      <c r="A86" s="23" t="s">
        <v>95</v>
      </c>
      <c r="B86" s="31">
        <v>7351277</v>
      </c>
      <c r="C86" s="31">
        <v>12150000</v>
      </c>
      <c r="D86" s="31">
        <v>3737943.3755699992</v>
      </c>
      <c r="E86" s="31">
        <v>0</v>
      </c>
      <c r="F86" s="31">
        <v>0</v>
      </c>
      <c r="G86" s="31">
        <v>23239220.37557001</v>
      </c>
      <c r="H86" s="31">
        <v>7351277</v>
      </c>
      <c r="I86" s="31">
        <v>12150000</v>
      </c>
      <c r="J86" s="31">
        <v>3737943.3755699992</v>
      </c>
      <c r="K86" s="31">
        <v>0</v>
      </c>
      <c r="L86" s="31">
        <v>0</v>
      </c>
      <c r="M86" s="32">
        <v>23239220.37557001</v>
      </c>
      <c r="N86" s="29">
        <v>0</v>
      </c>
      <c r="O86" s="19">
        <v>0</v>
      </c>
      <c r="P86" s="29">
        <v>0</v>
      </c>
      <c r="Q86" s="19">
        <v>0</v>
      </c>
      <c r="R86" s="32">
        <v>0</v>
      </c>
      <c r="S86" s="30">
        <v>628070</v>
      </c>
      <c r="T86" s="30">
        <v>2420706.17</v>
      </c>
      <c r="U86" s="30">
        <v>115878.85</v>
      </c>
      <c r="V86" s="30">
        <v>21702.0965</v>
      </c>
      <c r="W86" s="30">
        <v>0</v>
      </c>
      <c r="X86" s="32">
        <v>3186357.1165</v>
      </c>
    </row>
    <row r="87" spans="1:24" s="13" customFormat="1" ht="48" customHeight="1" x14ac:dyDescent="0.25">
      <c r="A87" s="21" t="s">
        <v>96</v>
      </c>
      <c r="B87" s="33">
        <v>13250000</v>
      </c>
      <c r="C87" s="33">
        <v>59971633.087849997</v>
      </c>
      <c r="D87" s="33">
        <v>54429133.342199996</v>
      </c>
      <c r="E87" s="33">
        <v>14507330.10358</v>
      </c>
      <c r="F87" s="33">
        <v>0</v>
      </c>
      <c r="G87" s="33">
        <v>142158096.53363001</v>
      </c>
      <c r="H87" s="33">
        <v>13250000</v>
      </c>
      <c r="I87" s="33">
        <v>59971633.087849997</v>
      </c>
      <c r="J87" s="33">
        <v>54429133.342199996</v>
      </c>
      <c r="K87" s="33">
        <v>14507330.10358</v>
      </c>
      <c r="L87" s="33">
        <v>0</v>
      </c>
      <c r="M87" s="34">
        <v>142158096.53363001</v>
      </c>
      <c r="N87" s="22">
        <v>0</v>
      </c>
      <c r="O87" s="28">
        <v>0</v>
      </c>
      <c r="P87" s="22">
        <v>0</v>
      </c>
      <c r="Q87" s="28">
        <v>0</v>
      </c>
      <c r="R87" s="34">
        <v>0</v>
      </c>
      <c r="S87" s="24">
        <v>0</v>
      </c>
      <c r="T87" s="24">
        <v>12301190.081010001</v>
      </c>
      <c r="U87" s="24">
        <v>5998827.7483400004</v>
      </c>
      <c r="V87" s="24">
        <v>1748336.2532299999</v>
      </c>
      <c r="W87" s="24">
        <v>44612.927000000003</v>
      </c>
      <c r="X87" s="34">
        <v>20092967.009579998</v>
      </c>
    </row>
    <row r="88" spans="1:24" s="12" customFormat="1" ht="48" customHeight="1" x14ac:dyDescent="0.25">
      <c r="A88" s="23" t="s">
        <v>97</v>
      </c>
      <c r="B88" s="31">
        <v>12250000</v>
      </c>
      <c r="C88" s="31">
        <v>8356779</v>
      </c>
      <c r="D88" s="31">
        <v>6362136.8559300005</v>
      </c>
      <c r="E88" s="31">
        <v>11115297.81959</v>
      </c>
      <c r="F88" s="31">
        <v>0</v>
      </c>
      <c r="G88" s="31">
        <v>38084213.675520003</v>
      </c>
      <c r="H88" s="31">
        <v>12250000</v>
      </c>
      <c r="I88" s="31">
        <v>8356779</v>
      </c>
      <c r="J88" s="31">
        <v>6362136.8559300005</v>
      </c>
      <c r="K88" s="31">
        <v>11115297.81959</v>
      </c>
      <c r="L88" s="31">
        <v>0</v>
      </c>
      <c r="M88" s="32">
        <v>38084213.675520003</v>
      </c>
      <c r="N88" s="29">
        <v>0</v>
      </c>
      <c r="O88" s="19">
        <v>0</v>
      </c>
      <c r="P88" s="29">
        <v>0</v>
      </c>
      <c r="Q88" s="19">
        <v>0</v>
      </c>
      <c r="R88" s="32">
        <v>0</v>
      </c>
      <c r="S88" s="30">
        <v>0</v>
      </c>
      <c r="T88" s="30">
        <v>687255.91200000001</v>
      </c>
      <c r="U88" s="30">
        <v>655797.85400000005</v>
      </c>
      <c r="V88" s="30">
        <v>629847.29</v>
      </c>
      <c r="W88" s="30">
        <v>44612.927000000003</v>
      </c>
      <c r="X88" s="32">
        <v>2017513.983</v>
      </c>
    </row>
    <row r="89" spans="1:24" s="12" customFormat="1" ht="48" customHeight="1" x14ac:dyDescent="0.25">
      <c r="A89" s="23" t="s">
        <v>98</v>
      </c>
      <c r="B89" s="31">
        <v>0</v>
      </c>
      <c r="C89" s="31">
        <v>1107163</v>
      </c>
      <c r="D89" s="31">
        <v>3422311.8301099995</v>
      </c>
      <c r="E89" s="31">
        <v>0</v>
      </c>
      <c r="F89" s="31">
        <v>0</v>
      </c>
      <c r="G89" s="31">
        <v>4529474.8301100014</v>
      </c>
      <c r="H89" s="31">
        <v>0</v>
      </c>
      <c r="I89" s="31">
        <v>1107163</v>
      </c>
      <c r="J89" s="31">
        <v>3422311.8301099995</v>
      </c>
      <c r="K89" s="31">
        <v>0</v>
      </c>
      <c r="L89" s="31">
        <v>0</v>
      </c>
      <c r="M89" s="32">
        <v>4529474.8301100014</v>
      </c>
      <c r="N89" s="29">
        <v>0</v>
      </c>
      <c r="O89" s="19">
        <v>0</v>
      </c>
      <c r="P89" s="29">
        <v>0</v>
      </c>
      <c r="Q89" s="19">
        <v>0</v>
      </c>
      <c r="R89" s="32">
        <v>0</v>
      </c>
      <c r="S89" s="30">
        <v>0</v>
      </c>
      <c r="T89" s="30">
        <v>1898000</v>
      </c>
      <c r="U89" s="30">
        <v>0</v>
      </c>
      <c r="V89" s="30">
        <v>35174.071619999995</v>
      </c>
      <c r="W89" s="30">
        <v>0</v>
      </c>
      <c r="X89" s="32">
        <v>1933174.0716199998</v>
      </c>
    </row>
    <row r="90" spans="1:24" s="12" customFormat="1" ht="48" customHeight="1" x14ac:dyDescent="0.25">
      <c r="A90" s="23" t="s">
        <v>99</v>
      </c>
      <c r="B90" s="31">
        <v>0</v>
      </c>
      <c r="C90" s="31">
        <v>1500000</v>
      </c>
      <c r="D90" s="31">
        <v>5044006.4022099981</v>
      </c>
      <c r="E90" s="31">
        <v>1200000</v>
      </c>
      <c r="F90" s="31">
        <v>0</v>
      </c>
      <c r="G90" s="31">
        <v>7744006.4022100009</v>
      </c>
      <c r="H90" s="31">
        <v>0</v>
      </c>
      <c r="I90" s="31">
        <v>1500000</v>
      </c>
      <c r="J90" s="31">
        <v>5044006.4022099981</v>
      </c>
      <c r="K90" s="31">
        <v>1200000</v>
      </c>
      <c r="L90" s="31">
        <v>0</v>
      </c>
      <c r="M90" s="32">
        <v>7744006.4022100009</v>
      </c>
      <c r="N90" s="29">
        <v>0</v>
      </c>
      <c r="O90" s="19">
        <v>0</v>
      </c>
      <c r="P90" s="29">
        <v>0</v>
      </c>
      <c r="Q90" s="19">
        <v>0</v>
      </c>
      <c r="R90" s="32">
        <v>0</v>
      </c>
      <c r="S90" s="30">
        <v>0</v>
      </c>
      <c r="T90" s="30">
        <v>5304560.0118999993</v>
      </c>
      <c r="U90" s="30">
        <v>339584.58737999998</v>
      </c>
      <c r="V90" s="30">
        <v>185428.28913999998</v>
      </c>
      <c r="W90" s="30">
        <v>0</v>
      </c>
      <c r="X90" s="32">
        <v>5829572.8884199997</v>
      </c>
    </row>
    <row r="91" spans="1:24" s="12" customFormat="1" ht="48" customHeight="1" x14ac:dyDescent="0.25">
      <c r="A91" s="23" t="s">
        <v>100</v>
      </c>
      <c r="B91" s="31">
        <v>0</v>
      </c>
      <c r="C91" s="31">
        <v>16960000</v>
      </c>
      <c r="D91" s="31">
        <v>13852694.668</v>
      </c>
      <c r="E91" s="31">
        <v>0</v>
      </c>
      <c r="F91" s="31">
        <v>0</v>
      </c>
      <c r="G91" s="31">
        <v>30812694.668000001</v>
      </c>
      <c r="H91" s="31">
        <v>0</v>
      </c>
      <c r="I91" s="31">
        <v>16960000</v>
      </c>
      <c r="J91" s="31">
        <v>13852694.668</v>
      </c>
      <c r="K91" s="31">
        <v>0</v>
      </c>
      <c r="L91" s="31">
        <v>0</v>
      </c>
      <c r="M91" s="32">
        <v>30812694.668000001</v>
      </c>
      <c r="N91" s="29">
        <v>0</v>
      </c>
      <c r="O91" s="19">
        <v>0</v>
      </c>
      <c r="P91" s="29">
        <v>0</v>
      </c>
      <c r="Q91" s="19">
        <v>0</v>
      </c>
      <c r="R91" s="32">
        <v>0</v>
      </c>
      <c r="S91" s="30">
        <v>0</v>
      </c>
      <c r="T91" s="30">
        <v>828781.31400000001</v>
      </c>
      <c r="U91" s="30">
        <v>1700839.6898399999</v>
      </c>
      <c r="V91" s="30">
        <v>518515.41147000005</v>
      </c>
      <c r="W91" s="30">
        <v>0</v>
      </c>
      <c r="X91" s="32">
        <v>3048136.4153100001</v>
      </c>
    </row>
    <row r="92" spans="1:24" s="12" customFormat="1" ht="48" customHeight="1" x14ac:dyDescent="0.25">
      <c r="A92" s="23" t="s">
        <v>101</v>
      </c>
      <c r="B92" s="31">
        <v>0</v>
      </c>
      <c r="C92" s="31">
        <v>19768817</v>
      </c>
      <c r="D92" s="31">
        <v>10574148.785950001</v>
      </c>
      <c r="E92" s="31">
        <v>139932.28399</v>
      </c>
      <c r="F92" s="31">
        <v>0</v>
      </c>
      <c r="G92" s="31">
        <v>30482898.069939997</v>
      </c>
      <c r="H92" s="31">
        <v>0</v>
      </c>
      <c r="I92" s="31">
        <v>19768817</v>
      </c>
      <c r="J92" s="31">
        <v>10574148.785950001</v>
      </c>
      <c r="K92" s="31">
        <v>139932.28399</v>
      </c>
      <c r="L92" s="31">
        <v>0</v>
      </c>
      <c r="M92" s="32">
        <v>30482898.069939997</v>
      </c>
      <c r="N92" s="29">
        <v>0</v>
      </c>
      <c r="O92" s="19">
        <v>0</v>
      </c>
      <c r="P92" s="29">
        <v>0</v>
      </c>
      <c r="Q92" s="19">
        <v>0</v>
      </c>
      <c r="R92" s="32">
        <v>0</v>
      </c>
      <c r="S92" s="30">
        <v>0</v>
      </c>
      <c r="T92" s="30">
        <v>1504695.4501099999</v>
      </c>
      <c r="U92" s="30">
        <v>233392.56421000001</v>
      </c>
      <c r="V92" s="30">
        <v>0</v>
      </c>
      <c r="W92" s="30">
        <v>0</v>
      </c>
      <c r="X92" s="32">
        <v>1738088.0143199998</v>
      </c>
    </row>
    <row r="93" spans="1:24" s="12" customFormat="1" ht="48" customHeight="1" x14ac:dyDescent="0.25">
      <c r="A93" s="23" t="s">
        <v>102</v>
      </c>
      <c r="B93" s="31">
        <v>1000000</v>
      </c>
      <c r="C93" s="31">
        <v>9900000</v>
      </c>
      <c r="D93" s="31">
        <v>1178764.8</v>
      </c>
      <c r="E93" s="31">
        <v>0</v>
      </c>
      <c r="F93" s="31">
        <v>0</v>
      </c>
      <c r="G93" s="31">
        <v>12078764.800000001</v>
      </c>
      <c r="H93" s="31">
        <v>1000000</v>
      </c>
      <c r="I93" s="31">
        <v>9900000</v>
      </c>
      <c r="J93" s="31">
        <v>1178764.8</v>
      </c>
      <c r="K93" s="31">
        <v>0</v>
      </c>
      <c r="L93" s="31">
        <v>0</v>
      </c>
      <c r="M93" s="32">
        <v>12078764.800000001</v>
      </c>
      <c r="N93" s="29">
        <v>0</v>
      </c>
      <c r="O93" s="19">
        <v>0</v>
      </c>
      <c r="P93" s="29">
        <v>0</v>
      </c>
      <c r="Q93" s="19">
        <v>0</v>
      </c>
      <c r="R93" s="32">
        <v>0</v>
      </c>
      <c r="S93" s="30">
        <v>0</v>
      </c>
      <c r="T93" s="30">
        <v>1545061</v>
      </c>
      <c r="U93" s="30">
        <v>564522.03099999996</v>
      </c>
      <c r="V93" s="30">
        <v>32010.400000000001</v>
      </c>
      <c r="W93" s="30">
        <v>0</v>
      </c>
      <c r="X93" s="32">
        <v>2141593.4309999999</v>
      </c>
    </row>
    <row r="94" spans="1:24" s="12" customFormat="1" ht="48" customHeight="1" x14ac:dyDescent="0.25">
      <c r="A94" s="23" t="s">
        <v>103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29">
        <v>0</v>
      </c>
      <c r="O94" s="19">
        <v>0</v>
      </c>
      <c r="P94" s="29">
        <v>0</v>
      </c>
      <c r="Q94" s="19">
        <v>0</v>
      </c>
      <c r="R94" s="32">
        <v>0</v>
      </c>
      <c r="S94" s="30">
        <v>0</v>
      </c>
      <c r="T94" s="30">
        <v>300000</v>
      </c>
      <c r="U94" s="30">
        <v>1848479.514</v>
      </c>
      <c r="V94" s="30">
        <v>346224</v>
      </c>
      <c r="W94" s="30">
        <v>0</v>
      </c>
      <c r="X94" s="32">
        <v>2494703.514</v>
      </c>
    </row>
    <row r="95" spans="1:24" s="12" customFormat="1" ht="48" customHeight="1" x14ac:dyDescent="0.25">
      <c r="A95" s="23" t="s">
        <v>104</v>
      </c>
      <c r="B95" s="31">
        <v>0</v>
      </c>
      <c r="C95" s="31">
        <v>2378874.0878499998</v>
      </c>
      <c r="D95" s="31">
        <v>1975070</v>
      </c>
      <c r="E95" s="31">
        <v>0</v>
      </c>
      <c r="F95" s="31">
        <v>0</v>
      </c>
      <c r="G95" s="31">
        <v>4353944.0878500007</v>
      </c>
      <c r="H95" s="31">
        <v>0</v>
      </c>
      <c r="I95" s="31">
        <v>2378874.0878499998</v>
      </c>
      <c r="J95" s="31">
        <v>1975070</v>
      </c>
      <c r="K95" s="31">
        <v>0</v>
      </c>
      <c r="L95" s="31">
        <v>0</v>
      </c>
      <c r="M95" s="32">
        <v>4353944.0878500007</v>
      </c>
      <c r="N95" s="29">
        <v>0</v>
      </c>
      <c r="O95" s="19">
        <v>0</v>
      </c>
      <c r="P95" s="29">
        <v>0</v>
      </c>
      <c r="Q95" s="19">
        <v>0</v>
      </c>
      <c r="R95" s="32">
        <v>0</v>
      </c>
      <c r="S95" s="30">
        <v>0</v>
      </c>
      <c r="T95" s="30">
        <v>232836.39300000001</v>
      </c>
      <c r="U95" s="30">
        <v>205224.20791</v>
      </c>
      <c r="V95" s="30">
        <v>1136.7909999999999</v>
      </c>
      <c r="W95" s="30">
        <v>0</v>
      </c>
      <c r="X95" s="32">
        <v>439197.39190999995</v>
      </c>
    </row>
    <row r="96" spans="1:24" s="12" customFormat="1" ht="48" customHeight="1" x14ac:dyDescent="0.25">
      <c r="A96" s="23" t="s">
        <v>105</v>
      </c>
      <c r="B96" s="31">
        <v>0</v>
      </c>
      <c r="C96" s="31">
        <v>0</v>
      </c>
      <c r="D96" s="31">
        <v>12020000</v>
      </c>
      <c r="E96" s="31">
        <v>2052100</v>
      </c>
      <c r="F96" s="31">
        <v>0</v>
      </c>
      <c r="G96" s="31">
        <v>14072100</v>
      </c>
      <c r="H96" s="31">
        <v>0</v>
      </c>
      <c r="I96" s="31">
        <v>0</v>
      </c>
      <c r="J96" s="31">
        <v>12020000</v>
      </c>
      <c r="K96" s="31">
        <v>2052100</v>
      </c>
      <c r="L96" s="31">
        <v>0</v>
      </c>
      <c r="M96" s="32">
        <v>14072100</v>
      </c>
      <c r="N96" s="29">
        <v>0</v>
      </c>
      <c r="O96" s="19">
        <v>0</v>
      </c>
      <c r="P96" s="29">
        <v>0</v>
      </c>
      <c r="Q96" s="19">
        <v>0</v>
      </c>
      <c r="R96" s="32">
        <v>0</v>
      </c>
      <c r="S96" s="30">
        <v>0</v>
      </c>
      <c r="T96" s="30">
        <v>0</v>
      </c>
      <c r="U96" s="30">
        <v>450987.3</v>
      </c>
      <c r="V96" s="30">
        <v>0</v>
      </c>
      <c r="W96" s="30">
        <v>0</v>
      </c>
      <c r="X96" s="32">
        <v>450987.3</v>
      </c>
    </row>
    <row r="97" spans="1:24" s="13" customFormat="1" ht="48" customHeight="1" x14ac:dyDescent="0.25">
      <c r="A97" s="21" t="s">
        <v>106</v>
      </c>
      <c r="B97" s="33">
        <v>0</v>
      </c>
      <c r="C97" s="33">
        <v>0</v>
      </c>
      <c r="D97" s="33">
        <v>0</v>
      </c>
      <c r="E97" s="33">
        <v>0</v>
      </c>
      <c r="F97" s="33">
        <v>393618.82</v>
      </c>
      <c r="G97" s="33">
        <v>393618.82</v>
      </c>
      <c r="H97" s="33">
        <v>0</v>
      </c>
      <c r="I97" s="33">
        <v>0</v>
      </c>
      <c r="J97" s="33">
        <v>0</v>
      </c>
      <c r="K97" s="33">
        <v>0</v>
      </c>
      <c r="L97" s="24">
        <v>0</v>
      </c>
      <c r="M97" s="34">
        <v>0</v>
      </c>
      <c r="N97" s="22">
        <v>0</v>
      </c>
      <c r="O97" s="28">
        <v>0</v>
      </c>
      <c r="P97" s="22">
        <v>0</v>
      </c>
      <c r="Q97" s="33">
        <f>393618820/75.1723</f>
        <v>5236221.586940934</v>
      </c>
      <c r="R97" s="33">
        <f>393618820/75.1723</f>
        <v>5236221.586940934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34">
        <v>0</v>
      </c>
    </row>
    <row r="98" spans="1:24" s="12" customFormat="1" ht="48" customHeight="1" x14ac:dyDescent="0.25">
      <c r="A98" s="23" t="s">
        <v>107</v>
      </c>
      <c r="B98" s="31">
        <v>0</v>
      </c>
      <c r="C98" s="31">
        <v>0</v>
      </c>
      <c r="D98" s="31">
        <v>0</v>
      </c>
      <c r="E98" s="31">
        <v>0</v>
      </c>
      <c r="F98" s="31">
        <v>393618.82</v>
      </c>
      <c r="G98" s="31">
        <v>393618.82</v>
      </c>
      <c r="H98" s="31">
        <v>0</v>
      </c>
      <c r="I98" s="31">
        <v>0</v>
      </c>
      <c r="J98" s="31">
        <v>0</v>
      </c>
      <c r="K98" s="31">
        <v>0</v>
      </c>
      <c r="L98" s="30">
        <v>0</v>
      </c>
      <c r="M98" s="32">
        <v>0</v>
      </c>
      <c r="N98" s="29">
        <v>0</v>
      </c>
      <c r="O98" s="19">
        <v>0</v>
      </c>
      <c r="P98" s="29">
        <v>0</v>
      </c>
      <c r="Q98" s="31">
        <f>393618820/75.1723</f>
        <v>5236221.586940934</v>
      </c>
      <c r="R98" s="31">
        <f>393618820/75.1723</f>
        <v>5236221.586940934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2">
        <v>0</v>
      </c>
    </row>
    <row r="99" spans="1:24" s="12" customFormat="1" ht="48" customHeight="1" x14ac:dyDescent="0.25">
      <c r="A99" s="23" t="s">
        <v>108</v>
      </c>
      <c r="B99" s="31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0">
        <v>0</v>
      </c>
      <c r="M99" s="32">
        <v>0</v>
      </c>
      <c r="N99" s="29">
        <v>0</v>
      </c>
      <c r="O99" s="19">
        <v>0</v>
      </c>
      <c r="P99" s="29">
        <v>0</v>
      </c>
      <c r="Q99" s="19">
        <v>0</v>
      </c>
      <c r="R99" s="32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2">
        <v>0</v>
      </c>
    </row>
    <row r="100" spans="1:24" s="13" customFormat="1" ht="48" customHeight="1" x14ac:dyDescent="0.25">
      <c r="A100" s="21" t="s">
        <v>109</v>
      </c>
      <c r="B100" s="33">
        <v>432561058.25</v>
      </c>
      <c r="C100" s="33">
        <v>903448132.27929008</v>
      </c>
      <c r="D100" s="33">
        <v>886917748.88618994</v>
      </c>
      <c r="E100" s="33">
        <v>103968681.28435001</v>
      </c>
      <c r="F100" s="33">
        <v>8750332.9971199986</v>
      </c>
      <c r="G100" s="33">
        <v>2335645953.6969495</v>
      </c>
      <c r="H100" s="33">
        <f>H6+H25+H37+H44+H52+H67+H74+H87</f>
        <v>432561058.25</v>
      </c>
      <c r="I100" s="33">
        <f>I6+I25+I37+I44+I52+I67+I74+I87</f>
        <v>870111698.37928987</v>
      </c>
      <c r="J100" s="33">
        <f>J6+J25+J37+J44+J52+J67+J74+J87</f>
        <v>886917748.88618982</v>
      </c>
      <c r="K100" s="33">
        <f>K6+K25+K37+K44+K52+K67+K74+K87</f>
        <v>103968681.28434999</v>
      </c>
      <c r="L100" s="24">
        <f>L44+L74</f>
        <v>8356714.1771200011</v>
      </c>
      <c r="M100" s="34">
        <v>2301915900.9769497</v>
      </c>
      <c r="N100" s="22">
        <v>0</v>
      </c>
      <c r="O100" s="33">
        <f>33336433900/75.1723</f>
        <v>443466993.82618326</v>
      </c>
      <c r="P100" s="22">
        <v>0</v>
      </c>
      <c r="Q100" s="33">
        <f>393618820/75.1723</f>
        <v>5236221.586940934</v>
      </c>
      <c r="R100" s="34">
        <f>R6+R97</f>
        <v>448703215.4131242</v>
      </c>
      <c r="S100" s="24">
        <v>10178592.98</v>
      </c>
      <c r="T100" s="24">
        <v>200513157.73203999</v>
      </c>
      <c r="U100" s="24">
        <v>102061428.70098002</v>
      </c>
      <c r="V100" s="24">
        <v>23299227.803909995</v>
      </c>
      <c r="W100" s="24">
        <v>45767.704979999995</v>
      </c>
      <c r="X100" s="34">
        <v>336098174.92191005</v>
      </c>
    </row>
    <row r="101" spans="1:24" ht="102" customHeight="1" x14ac:dyDescent="0.55000000000000004">
      <c r="A101" s="42" t="s">
        <v>115</v>
      </c>
      <c r="B101" s="42"/>
      <c r="C101" s="42"/>
      <c r="D101" s="42"/>
      <c r="E101" s="42"/>
      <c r="F101" s="42"/>
      <c r="G101" s="42"/>
      <c r="H101" s="42"/>
      <c r="I101" s="42"/>
      <c r="J101" s="2"/>
      <c r="K101" s="5"/>
      <c r="L101" s="20"/>
      <c r="M101" s="3"/>
      <c r="Q101" s="4"/>
      <c r="R101" s="6"/>
      <c r="U101" s="1"/>
      <c r="V101"/>
      <c r="W101" s="1"/>
      <c r="X101"/>
    </row>
    <row r="102" spans="1:24" ht="129" customHeight="1" x14ac:dyDescent="0.4">
      <c r="A102" s="43" t="s">
        <v>116</v>
      </c>
      <c r="B102" s="43"/>
      <c r="C102" s="43"/>
      <c r="D102" s="43"/>
      <c r="E102" s="43"/>
      <c r="F102" s="43"/>
      <c r="G102" s="43"/>
      <c r="H102" s="43"/>
      <c r="I102" s="43"/>
      <c r="L102" s="3"/>
      <c r="M102" s="4"/>
    </row>
    <row r="103" spans="1:24" ht="98.25" customHeight="1" x14ac:dyDescent="0.25">
      <c r="A103" s="44" t="s">
        <v>117</v>
      </c>
      <c r="B103" s="43"/>
      <c r="C103" s="43"/>
      <c r="D103" s="43"/>
      <c r="E103" s="43"/>
      <c r="F103" s="43"/>
      <c r="G103" s="43"/>
      <c r="H103" s="43"/>
      <c r="I103" s="43"/>
    </row>
  </sheetData>
  <mergeCells count="18">
    <mergeCell ref="A101:I101"/>
    <mergeCell ref="A102:I102"/>
    <mergeCell ref="A103:I103"/>
    <mergeCell ref="D1:T1"/>
    <mergeCell ref="S3:X3"/>
    <mergeCell ref="X4:X5"/>
    <mergeCell ref="N3:R3"/>
    <mergeCell ref="R4:R5"/>
    <mergeCell ref="S4:W4"/>
    <mergeCell ref="A2:L2"/>
    <mergeCell ref="H4:L4"/>
    <mergeCell ref="G4:G5"/>
    <mergeCell ref="N4:Q4"/>
    <mergeCell ref="B3:G3"/>
    <mergeCell ref="H3:M3"/>
    <mergeCell ref="M4:M5"/>
    <mergeCell ref="A3:A5"/>
    <mergeCell ref="B4:F4"/>
  </mergeCells>
  <pageMargins left="0.23622047244094491" right="0.23622047244094491" top="0.74803149606299213" bottom="0.74803149606299213" header="0.31496062992125984" footer="0.31496062992125984"/>
  <pageSetup paperSize="8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ПОГОРОВ АРТУР АХМЕТОВИЧ</dc:creator>
  <cp:lastModifiedBy>ПОГОРОВ АРТУР АХМЕТОВИЧ</cp:lastModifiedBy>
  <cp:lastPrinted>2016-07-22T11:28:33Z</cp:lastPrinted>
  <dcterms:created xsi:type="dcterms:W3CDTF">2016-06-08T12:54:31Z</dcterms:created>
  <dcterms:modified xsi:type="dcterms:W3CDTF">2016-07-27T08:01:45Z</dcterms:modified>
</cp:coreProperties>
</file>