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0490" windowHeight="7095" activeTab="4"/>
  </bookViews>
  <sheets>
    <sheet name="шапка" sheetId="1" r:id="rId1"/>
    <sheet name="Р1 (общий)" sheetId="17" r:id="rId2"/>
    <sheet name="Р2 (для Правительства)" sheetId="18" r:id="rId3"/>
    <sheet name="Р3 (подробный)" sheetId="15" r:id="rId4"/>
    <sheet name="Показатели" sheetId="19" r:id="rId5"/>
  </sheets>
  <definedNames>
    <definedName name="_xlnm.Print_Area" localSheetId="1">'Р1 (общий)'!$A$1:$H$41</definedName>
    <definedName name="_xlnm.Print_Area" localSheetId="3">'Р3 (подробный)'!$A$1:$Q$73</definedName>
  </definedNames>
  <calcPr calcId="125725"/>
</workbook>
</file>

<file path=xl/calcChain.xml><?xml version="1.0" encoding="utf-8"?>
<calcChain xmlns="http://schemas.openxmlformats.org/spreadsheetml/2006/main">
  <c r="F44" i="18"/>
  <c r="F43"/>
  <c r="D43"/>
  <c r="M36" l="1"/>
  <c r="K36"/>
  <c r="I36"/>
  <c r="G36"/>
  <c r="E36"/>
  <c r="H44" l="1"/>
  <c r="H45"/>
  <c r="H46"/>
  <c r="H43"/>
  <c r="D44" l="1"/>
  <c r="D45"/>
  <c r="D46"/>
  <c r="E47"/>
  <c r="E41"/>
  <c r="E40"/>
  <c r="G47"/>
  <c r="F45"/>
  <c r="F46"/>
  <c r="G41"/>
  <c r="G40"/>
  <c r="I47"/>
  <c r="I41"/>
  <c r="I40"/>
  <c r="J44"/>
  <c r="J45"/>
  <c r="J46"/>
  <c r="J43"/>
  <c r="K47"/>
  <c r="K41"/>
  <c r="K40"/>
  <c r="L44"/>
  <c r="L45"/>
  <c r="L46"/>
  <c r="L43"/>
  <c r="M47"/>
  <c r="M41"/>
  <c r="M40"/>
  <c r="G54" i="15"/>
  <c r="G62" s="1"/>
  <c r="G45" i="18" s="1"/>
  <c r="E54" i="15"/>
  <c r="E65" s="1"/>
  <c r="E61" l="1"/>
  <c r="E44" i="18" s="1"/>
  <c r="E62" i="15"/>
  <c r="E45" i="18" s="1"/>
  <c r="E63" i="15"/>
  <c r="E46" i="18" s="1"/>
  <c r="G38"/>
  <c r="E66" i="15"/>
  <c r="E60"/>
  <c r="E38" i="18"/>
  <c r="J54" i="15"/>
  <c r="G65"/>
  <c r="G66"/>
  <c r="G61"/>
  <c r="G44" i="18" s="1"/>
  <c r="G60" i="15"/>
  <c r="G63"/>
  <c r="G46" i="18" s="1"/>
  <c r="G67" i="15" l="1"/>
  <c r="G68" s="1"/>
  <c r="G43" i="18"/>
  <c r="J60" i="15"/>
  <c r="I43" i="18" s="1"/>
  <c r="I38"/>
  <c r="E67" i="15"/>
  <c r="E68" s="1"/>
  <c r="E43" i="18"/>
  <c r="J62" i="15"/>
  <c r="I45" i="18" s="1"/>
  <c r="J61" i="15"/>
  <c r="I44" i="18" s="1"/>
  <c r="J65" i="15"/>
  <c r="J66"/>
  <c r="J63"/>
  <c r="I46" i="18" s="1"/>
  <c r="M54" i="15"/>
  <c r="P54"/>
  <c r="P60" s="1"/>
  <c r="M43" i="18" s="1"/>
  <c r="J67" i="15" l="1"/>
  <c r="J68" s="1"/>
  <c r="J70" s="1"/>
  <c r="I50" i="18" s="1"/>
  <c r="P62" i="15"/>
  <c r="M45" i="18" s="1"/>
  <c r="M38"/>
  <c r="E70" i="15"/>
  <c r="E50" i="18" s="1"/>
  <c r="E48"/>
  <c r="K38"/>
  <c r="M60" i="15"/>
  <c r="K43" i="18" s="1"/>
  <c r="G70" i="15"/>
  <c r="G50" i="18" s="1"/>
  <c r="G48"/>
  <c r="P65" i="15"/>
  <c r="M62"/>
  <c r="K45" i="18" s="1"/>
  <c r="M63" i="15"/>
  <c r="K46" i="18" s="1"/>
  <c r="M65" i="15"/>
  <c r="M61"/>
  <c r="K44" i="18" s="1"/>
  <c r="M66" i="15"/>
  <c r="P61"/>
  <c r="M44" i="18" s="1"/>
  <c r="P63" i="15"/>
  <c r="M46" i="18" s="1"/>
  <c r="P66" i="15"/>
  <c r="I48" i="18" l="1"/>
  <c r="P67" i="15"/>
  <c r="P68" s="1"/>
  <c r="M67"/>
  <c r="M68" s="1"/>
  <c r="M70" l="1"/>
  <c r="K50" i="18" s="1"/>
  <c r="K48"/>
  <c r="P70" i="15"/>
  <c r="M50" i="18" s="1"/>
  <c r="M48"/>
</calcChain>
</file>

<file path=xl/comments1.xml><?xml version="1.0" encoding="utf-8"?>
<comments xmlns="http://schemas.openxmlformats.org/spreadsheetml/2006/main">
  <authors>
    <author>ЗАГАЙНОВА НАДЕЖДА ВАСИЛЬЕВНА</author>
  </authors>
  <commentList>
    <comment ref="C5" authorId="0">
      <text>
        <r>
          <rPr>
            <sz val="7"/>
            <color indexed="81"/>
            <rFont val="Tahoma"/>
            <family val="2"/>
            <charset val="204"/>
          </rPr>
          <t>Это расчетные суммы, контроль с разделом 1.4</t>
        </r>
      </text>
    </comment>
  </commentList>
</comments>
</file>

<file path=xl/sharedStrings.xml><?xml version="1.0" encoding="utf-8"?>
<sst xmlns="http://schemas.openxmlformats.org/spreadsheetml/2006/main" count="1120" uniqueCount="264">
  <si>
    <t>Коды</t>
  </si>
  <si>
    <t>Главный администратор доходов федерального бюджета</t>
  </si>
  <si>
    <t>1</t>
  </si>
  <si>
    <t>3</t>
  </si>
  <si>
    <t>2</t>
  </si>
  <si>
    <t>4</t>
  </si>
  <si>
    <t xml:space="preserve">Единица измерения </t>
  </si>
  <si>
    <t>384</t>
  </si>
  <si>
    <t>5</t>
  </si>
  <si>
    <t>Дата</t>
  </si>
  <si>
    <t>Глава по БК</t>
  </si>
  <si>
    <t>&lt;Код главы&gt;</t>
  </si>
  <si>
    <t>Форма по ОКУД</t>
  </si>
  <si>
    <t>&lt;Наименование ГАДБ&gt;</t>
  </si>
  <si>
    <t>по БК</t>
  </si>
  <si>
    <t>по ОКЕИ</t>
  </si>
  <si>
    <t>&lt;Код КБК (с подвидом) (отображение по разрядам)&gt;</t>
  </si>
  <si>
    <t>Наименование показателя</t>
  </si>
  <si>
    <t>Код строки</t>
  </si>
  <si>
    <t>на  20__ год (очередной финансовый год)</t>
  </si>
  <si>
    <t>на  20__ год (первый год планового периода)</t>
  </si>
  <si>
    <t>на  20__ год (второй год планового периода)</t>
  </si>
  <si>
    <t>6</t>
  </si>
  <si>
    <t>7</t>
  </si>
  <si>
    <t>8</t>
  </si>
  <si>
    <t>9</t>
  </si>
  <si>
    <t>10</t>
  </si>
  <si>
    <t>11</t>
  </si>
  <si>
    <t>x</t>
  </si>
  <si>
    <t>010</t>
  </si>
  <si>
    <t>020</t>
  </si>
  <si>
    <t>030</t>
  </si>
  <si>
    <t>021</t>
  </si>
  <si>
    <t>022</t>
  </si>
  <si>
    <t>Темп роста кассовых поступлений (цепной), %</t>
  </si>
  <si>
    <t>Среднее значение за периоды</t>
  </si>
  <si>
    <t>Характеристика факторов, учтенных в экспертной оценке</t>
  </si>
  <si>
    <t>&lt;Наименование КБК (с подвидом) &gt;</t>
  </si>
  <si>
    <t>на &lt;очередной финансовый год&gt; и плановый период &lt;первый год планового периода&gt; и &lt;второй год планового периода&gt; годов</t>
  </si>
  <si>
    <t>Форма № 117.20</t>
  </si>
  <si>
    <t>011</t>
  </si>
  <si>
    <t>023</t>
  </si>
  <si>
    <t xml:space="preserve">от "__" __________ 20__г. &lt;дата составления прогноза&gt; </t>
  </si>
  <si>
    <t xml:space="preserve">ДД.ММ.ГГГГ 
&lt;дата составления прогноза&gt; </t>
  </si>
  <si>
    <t>по ОКПО</t>
  </si>
  <si>
    <t>Наименование кода бюджетной классификации доходов</t>
  </si>
  <si>
    <t>Оценка поступления доходов в 20__ году 
(текущий финансовый год)</t>
  </si>
  <si>
    <t>Прогноз поступления доходов</t>
  </si>
  <si>
    <t>федеральный бюджет</t>
  </si>
  <si>
    <t>консолидированные бюджеты субъектов Российской Федерации</t>
  </si>
  <si>
    <t>Предыдущие финансовые годы</t>
  </si>
  <si>
    <t>Отчетный финансовый</t>
  </si>
  <si>
    <t xml:space="preserve">20__ год </t>
  </si>
  <si>
    <t xml:space="preserve">20__ год  </t>
  </si>
  <si>
    <t>Объем поступления доходов (итоговый)</t>
  </si>
  <si>
    <t>ЧислРабОсужд</t>
  </si>
  <si>
    <t>ВозмРасхСод</t>
  </si>
  <si>
    <t>Текущий финансовый</t>
  </si>
  <si>
    <t>Формула контроля</t>
  </si>
  <si>
    <t>УдСудМин</t>
  </si>
  <si>
    <t>УдСудМакс</t>
  </si>
  <si>
    <t>Текущий финансовый год</t>
  </si>
  <si>
    <t>Очередной финансовый год</t>
  </si>
  <si>
    <t>Первый год планового периода</t>
  </si>
  <si>
    <t>Второй год планового периода</t>
  </si>
  <si>
    <t>УдСудМин%</t>
  </si>
  <si>
    <t>УдСудМакс%</t>
  </si>
  <si>
    <t>macro:NDFL</t>
  </si>
  <si>
    <t>ЧислРабОсуждПоясн</t>
  </si>
  <si>
    <t>УдСуд</t>
  </si>
  <si>
    <t>&gt;= УдСудМин И
&lt;= УдСудМакс</t>
  </si>
  <si>
    <t>УдСудПоясн</t>
  </si>
  <si>
    <t>Прогноз</t>
  </si>
  <si>
    <t>фактор</t>
  </si>
  <si>
    <t>Характеристика фактора</t>
  </si>
  <si>
    <t>УдАл%</t>
  </si>
  <si>
    <t>УдАл</t>
  </si>
  <si>
    <t>ЗачЛС%</t>
  </si>
  <si>
    <t>ТребВзыск%</t>
  </si>
  <si>
    <t>ТребВзыск</t>
  </si>
  <si>
    <t>показатель</t>
  </si>
  <si>
    <t>пояснение</t>
  </si>
  <si>
    <t>в том числе:</t>
  </si>
  <si>
    <r>
      <t>Удержание в доход государства в размере, установленном приговором суда</t>
    </r>
    <r>
      <rPr>
        <vertAlign val="superscript"/>
        <sz val="10"/>
        <rFont val="Times New Roman"/>
        <family val="1"/>
        <charset val="204"/>
      </rPr>
      <t>2</t>
    </r>
  </si>
  <si>
    <t>трудоустроенных на собственном производстве</t>
  </si>
  <si>
    <t>Фонд заработной платы осужденных</t>
  </si>
  <si>
    <t>занятых на работах по хозяйственному обеспечению по смете УИС</t>
  </si>
  <si>
    <t>II. ЗАРАБОТНАЯ ПЛАТА ОСУЖДЕННЫХ</t>
  </si>
  <si>
    <t>I. ЧИСЛЕННОСТЬ РАБОТНИКОВ</t>
  </si>
  <si>
    <r>
      <t>Справочно: общая численность работников в соотв.с ф.0505160, чел.</t>
    </r>
    <r>
      <rPr>
        <vertAlign val="superscript"/>
        <sz val="10"/>
        <rFont val="Times New Roman"/>
        <family val="1"/>
        <charset val="204"/>
      </rPr>
      <t>1</t>
    </r>
  </si>
  <si>
    <t>Средний размер зачисления</t>
  </si>
  <si>
    <t>Средний размер удержания, %</t>
  </si>
  <si>
    <t>Ставка НДФЛ, %</t>
  </si>
  <si>
    <t>справочно: удержание в соответствии с минимальным размером</t>
  </si>
  <si>
    <t>справочно: удержание в соответствии с максимальным размером</t>
  </si>
  <si>
    <t>Удержание налога на доходы физических лиц (расчет без учета вычетов)</t>
  </si>
  <si>
    <r>
      <t>III. УДЕРЖАНИЯ ИЗ ЗАРАБОТНОЙ ПЛАТЫ ОСУЖДЕННЫХ</t>
    </r>
    <r>
      <rPr>
        <vertAlign val="superscript"/>
        <sz val="10"/>
        <rFont val="Times New Roman"/>
        <family val="1"/>
        <charset val="204"/>
      </rPr>
      <t>2</t>
    </r>
  </si>
  <si>
    <t>Зачисление на лицевой счет осужденного</t>
  </si>
  <si>
    <t>Удержание алиментов</t>
  </si>
  <si>
    <t>Удержание сумм в удовлетворение требований взыскателей из заработной платы осужденных</t>
  </si>
  <si>
    <t>Удержание возмещения расходов на содержание осужденных</t>
  </si>
  <si>
    <t>Удержания без учета возмещения расходов на содержание</t>
  </si>
  <si>
    <t>IV. УДЕРЖАНИЯ, ПЕРЕЧИСЛЯЕМЫЕ В ДОХОД ФЕДЕРАЛЬНОГО БЮДЖЕТА</t>
  </si>
  <si>
    <t>Ставка минимального размера удержания</t>
  </si>
  <si>
    <t>Ставка максимального размера удержания</t>
  </si>
  <si>
    <t>УдАлПоясн</t>
  </si>
  <si>
    <t>ТребВзыскПоясн</t>
  </si>
  <si>
    <t>РасчФЗП</t>
  </si>
  <si>
    <t>ЧислОБАС</t>
  </si>
  <si>
    <t>ФЗП_Произв</t>
  </si>
  <si>
    <t>ФЗП_Обесп</t>
  </si>
  <si>
    <t>ФОТ_ОБАС</t>
  </si>
  <si>
    <t>ФЗП_Произв + ФЗП_Обесп</t>
  </si>
  <si>
    <t>РасчФЗП &lt;= ФОТ_ОБАС</t>
  </si>
  <si>
    <t>ЧислРабОсужд &lt;= ЧислОБАС</t>
  </si>
  <si>
    <t>12</t>
  </si>
  <si>
    <t>13</t>
  </si>
  <si>
    <t>14</t>
  </si>
  <si>
    <t>15</t>
  </si>
  <si>
    <t>031</t>
  </si>
  <si>
    <t>032</t>
  </si>
  <si>
    <t>033</t>
  </si>
  <si>
    <t>034</t>
  </si>
  <si>
    <t>035</t>
  </si>
  <si>
    <t>036</t>
  </si>
  <si>
    <t>037</t>
  </si>
  <si>
    <t>038</t>
  </si>
  <si>
    <t>040</t>
  </si>
  <si>
    <t>Формула расчета</t>
  </si>
  <si>
    <t>РасчФЗП*ЗачЛС%/100</t>
  </si>
  <si>
    <t>РасчФЗП*ТребВзыск%/100</t>
  </si>
  <si>
    <t>РасчФЗП*УдСудМин%/100</t>
  </si>
  <si>
    <t>РасчФЗП*УдСудМакс%/100</t>
  </si>
  <si>
    <t>УдЗП</t>
  </si>
  <si>
    <t>НДФЛ</t>
  </si>
  <si>
    <t>ЗачЛС</t>
  </si>
  <si>
    <t>ЗачЛСПоясн</t>
  </si>
  <si>
    <t>НДФЛ+ЗачЛС+УдАл+ТребВзыск+УдСуд</t>
  </si>
  <si>
    <t>РасчФЗП-УдЗП</t>
  </si>
  <si>
    <t>УдФБ</t>
  </si>
  <si>
    <t>Данные ОБАС 01.110 по КБК 320 0305 42 3 0059 111</t>
  </si>
  <si>
    <t>1.1. Объем поступления доходов в федеральный бюджет и консолидированные бюджеты субъектов Российской Федерации с учетом нормативов распределения</t>
  </si>
  <si>
    <t>1.2. Нормативы распределения доходов между бюджетами бюджетной системы Российской Федерации (справочно)</t>
  </si>
  <si>
    <t>1.3. Характеристика факторов, учтенных в экспертной оценке</t>
  </si>
  <si>
    <t>Условное обозначение</t>
  </si>
  <si>
    <t>&lt;Справочник "Нормативы распределения"&gt;</t>
  </si>
  <si>
    <t>20__ год (очередной финансовый год)</t>
  </si>
  <si>
    <t>20__ год (первый год планового периода)</t>
  </si>
  <si>
    <t>20__ год (второй год планового периода)</t>
  </si>
  <si>
    <t>Оценка, 20__ год 
(текущий финансовый год)</t>
  </si>
  <si>
    <t>16</t>
  </si>
  <si>
    <t>17</t>
  </si>
  <si>
    <t>Исполнено на ДД.ММ.ГГГГ (текущий финансовый год)</t>
  </si>
  <si>
    <r>
      <t>Справочно: общий фонд оплаты труда в соотв.с ф.0505160</t>
    </r>
    <r>
      <rPr>
        <vertAlign val="superscript"/>
        <sz val="10"/>
        <rFont val="Times New Roman"/>
        <family val="1"/>
        <charset val="204"/>
      </rPr>
      <t>1</t>
    </r>
  </si>
  <si>
    <t>1. Объем поступления доходов в бюджеты бюджетной системы Российской Федерации</t>
  </si>
  <si>
    <t>1.4. Динамика кассовых поступлений за предыдущие финансовые периоды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</si>
  <si>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На основании отчетности Федерального казначейства.</t>
    </r>
  </si>
  <si>
    <t>Обоснования прогноза поступления доходов в виде средств, удерживаемых из заработной платы осужденных</t>
  </si>
  <si>
    <t>Исполнено на  ДД.ММ.ГГГГ
(текущий финансовый год)</t>
  </si>
  <si>
    <t>012</t>
  </si>
  <si>
    <r>
      <t>Кассовые поступления в консолидированный бюджет Российской Федерации, в том числе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:</t>
    </r>
  </si>
  <si>
    <t>Нормативы распределения доходов между бюджетами бюджетной системы Российской Федерации, %</t>
  </si>
  <si>
    <t>2. Расчет прогноза поступления доходов в виде средств, удерживаемых из заработной платы осужденных</t>
  </si>
  <si>
    <t>Объем поступления доходов (расчетный) в консолидированный бюджет Российской Федерации, в том числе:</t>
  </si>
  <si>
    <t>Корректировка расчета с учетом экспертной оценки, в том числе:</t>
  </si>
  <si>
    <t>на  20__ год 
(очередной финансовый год)</t>
  </si>
  <si>
    <t>на  20__ год 
(первый год планового периода)</t>
  </si>
  <si>
    <t>на  20__ год 
(второй год планового периода)</t>
  </si>
  <si>
    <t>Федеральный бюджет</t>
  </si>
  <si>
    <t>РасчФЗП*УдАл%/100</t>
  </si>
  <si>
    <t>тыс. руб</t>
  </si>
  <si>
    <t>Численность работающих осужденных, чел.</t>
  </si>
  <si>
    <r>
      <t>III. УДЕРЖАНИЯ ИЗ ЗАРАБОТНОЙ ПЛАТЫ ОСУЖДЕННЫХ</t>
    </r>
    <r>
      <rPr>
        <vertAlign val="superscript"/>
        <sz val="10"/>
        <rFont val="Times New Roman"/>
        <family val="1"/>
        <charset val="204"/>
      </rPr>
      <t>1</t>
    </r>
  </si>
  <si>
    <r>
      <t>Удержание в доход государства в размере, установленном приговором суда</t>
    </r>
    <r>
      <rPr>
        <vertAlign val="superscript"/>
        <sz val="10"/>
        <rFont val="Times New Roman"/>
        <family val="1"/>
        <charset val="204"/>
      </rPr>
      <t>1</t>
    </r>
  </si>
  <si>
    <r>
      <t>Удержания из заработной платы осужденных, перечисляемые в доход федерального бюджета</t>
    </r>
    <r>
      <rPr>
        <vertAlign val="superscript"/>
        <sz val="10"/>
        <rFont val="Times New Roman"/>
        <family val="1"/>
        <charset val="204"/>
      </rPr>
      <t>2</t>
    </r>
  </si>
  <si>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Удержания из заработной платы осужденных перечисляются в доход федерального бюджета в соответствии со ст. 99, 107 Уголовно-исполнительного кодекса Российской Федерации.</t>
    </r>
  </si>
  <si>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>Удержания из заработной платы осужденных перечисляются в доход федерального бюджета в соответствии со ст. 99, 107 Уголовно-исполнительного кодекса Российской Федерации.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</si>
  <si>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Общая численность работников и общий фонд оплаты труда заполняются в соответствии с данными формы ОБАС 01.110 по коду бюджетной классификации 320 0305 42 3 0059 111 на соответствующую дату.</t>
    </r>
  </si>
  <si>
    <t>3. Расчет и факторный анализ прогноза поступления доходов в виде средств, удерживаемых из заработной платы осужденных</t>
  </si>
  <si>
    <t>Средний темп роста за предыдущие отчетные периоды, %</t>
  </si>
  <si>
    <t>&lt;раздел 2, стр.040, гр.5&gt;</t>
  </si>
  <si>
    <t>&lt;раздел 2, стр.040, гр.7&gt;</t>
  </si>
  <si>
    <t>&lt;раздел 2, стр.040, гр.9&gt;</t>
  </si>
  <si>
    <t>&lt;раздел 2, стр.040, гр.11&gt;</t>
  </si>
  <si>
    <t>&lt;раздел 2, стр.040, гр.13&gt;</t>
  </si>
  <si>
    <t>ВозмРасхСод+УдСуд</t>
  </si>
  <si>
    <t>&lt;(стр.021, гр.3) + (стр.022, гр.3)&gt;</t>
  </si>
  <si>
    <t>&lt;(стр.010, гр.3) * (подраздел 1.2, стр.010, гр.4)/100 + (стр.010, гр.3) * (подраздел 1.2, стр.010, гр.5)/100&gt;</t>
  </si>
  <si>
    <t>&lt;(стр.010, гр.4) * (подраздел 1.2, стр.010, гр.4)/100 + (стр.010, гр.4) * (подраздел 1.2, стр.010, гр.5)/100&gt;</t>
  </si>
  <si>
    <t>&lt;(стр.021, гр.4) + (стр.022, гр.4)&gt;</t>
  </si>
  <si>
    <t>&lt;(стр.021, гр.5) + (стр.022, гр.5)&gt;</t>
  </si>
  <si>
    <t>&lt;(стр.021, гр.6) + (стр.022, гр.6)&gt;</t>
  </si>
  <si>
    <t>&lt;(стр.021, гр.7) + (стр.022, гр.7)&gt;</t>
  </si>
  <si>
    <t>&lt;(стр.011, гр.3) + (стр.012, гр.3)&gt;</t>
  </si>
  <si>
    <t>&lt;(стр.011, гр.4) + (стр.012, гр.4)&gt;</t>
  </si>
  <si>
    <t>&lt;(стр.011, гр.5) + (стр.012, гр.5)&gt;</t>
  </si>
  <si>
    <t>&lt;(стр.011, гр.6) + (стр.012, гр.6)&gt;</t>
  </si>
  <si>
    <t>&lt;(стр.011, гр.7) + (стр.012, гр.7)&gt;</t>
  </si>
  <si>
    <t>&lt;(стр.010, гр.4) / (стр.010, гр.3)*100&gt;</t>
  </si>
  <si>
    <t>&lt;(стр.010, гр.5) / (стр.010, гр.4)*100&gt;</t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</si>
  <si>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Удержание в доход государства в размере, установленном приговором суда рассчитывается в соответствии со ст. 50 Уголовного кодекса Российской Федерации.</t>
    </r>
  </si>
  <si>
    <t>&lt;((стр.020, гр.4) + (стр.020, гр.5) + (стр.020, гр.6))/3&gt;</t>
  </si>
  <si>
    <t>&lt;(стр.010, гр.5) * (подраздел 1.2, стр.010, гр.4)/100 + (стр.010, гр.5) * (подраздел 1.2, стр.010, гр.5)/100&gt;</t>
  </si>
  <si>
    <t>&lt;(стр.010, гр.6) * (подраздел 1.2, стр.010, гр.4)/100 + (стр.010, гр.6) * (подраздел 1.2, стр.010, гр.5)/100&gt;</t>
  </si>
  <si>
    <t>&lt;(стр.010, гр.7) * (подраздел 1.2, стр.010, гр.4)/100 + (стр.010, гр.7) * (подраздел 1.2, стр.010, гр.5)/100&gt;</t>
  </si>
  <si>
    <t>&lt;(стр.010, гр.6) / (стр.010, гр.5)*100&gt;</t>
  </si>
  <si>
    <t>РасчФЗП*macro:NDFL/100</t>
  </si>
  <si>
    <r>
      <t>Удержания из заработной платы осужденных, перечисляемые в доход федерального бюджета</t>
    </r>
    <r>
      <rPr>
        <vertAlign val="superscript"/>
        <sz val="10"/>
        <rFont val="Times New Roman"/>
        <family val="1"/>
        <charset val="204"/>
      </rPr>
      <t>3</t>
    </r>
  </si>
  <si>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Удержание в доход государства в размере, установленном приговором суда рассчитывается в соответствии со ст. 50 Уголовного кодекса Российской Федерации.</t>
    </r>
  </si>
  <si>
    <t>Пример</t>
  </si>
  <si>
    <t>Исполнено на 01.06.2015 (текущий финансовый год)</t>
  </si>
  <si>
    <t>Оценка, 2015 год 
(текущий финансовый год)</t>
  </si>
  <si>
    <t>2017 год (первый год планового периода)</t>
  </si>
  <si>
    <t>2018 год (второй год планового периода)</t>
  </si>
  <si>
    <t>2016 год (очередной финансовый год)</t>
  </si>
  <si>
    <t>за счет увеличения ФОТ осужденных</t>
  </si>
  <si>
    <t>за счет увеличения количества осужденных</t>
  </si>
  <si>
    <t>Индексация ФОТ</t>
  </si>
  <si>
    <t>Индексация ФОТ на фоне увеличения количества заключенных</t>
  </si>
  <si>
    <t>&lt;(стр.031, гр.3) + (стр.032, гр.3)&gt;</t>
  </si>
  <si>
    <t>&lt;(стр.031, гр.4) + (стр.032, гр.4)&gt;</t>
  </si>
  <si>
    <t>&lt;(стр.031, гр.5) + (стр.032, гр.5)&gt;</t>
  </si>
  <si>
    <t>&lt;(стр.031, гр.6) + (стр.032, гр.6)&gt;</t>
  </si>
  <si>
    <t>&lt;(стр.031, гр.7) + (стр.032, гр.7)&gt;</t>
  </si>
  <si>
    <t>&lt;(стр.011, гр.3) + (стр.021, гр.3)&gt;</t>
  </si>
  <si>
    <t>&lt;(стр.011, гр.4) + (стр.021, гр.4)&gt;</t>
  </si>
  <si>
    <t>&lt;(стр.011, гр.5) + (стр.021, гр.5)&gt;</t>
  </si>
  <si>
    <t>&lt;(стр.011, гр.6) + (стр.021, гр.6)&gt;</t>
  </si>
  <si>
    <t>&lt;(стр.011, гр.7) + (стр.021, гр.7)&gt;</t>
  </si>
  <si>
    <t>&lt;(стр.012, гр.3) + (стр.022, гр.3)&gt;</t>
  </si>
  <si>
    <t>&lt;(стр.012, гр.4) + (стр.022, гр.4)&gt;</t>
  </si>
  <si>
    <t>&lt;(стр.012, гр.5) + (стр.022, гр.5)&gt;</t>
  </si>
  <si>
    <t>&lt;(стр.012, гр.6) + (стр.022, гр.6)&gt;</t>
  </si>
  <si>
    <t>&lt;(стр.012, гр.7) + (стр.022, гр.7)&gt;</t>
  </si>
  <si>
    <t>20__ год  (очередной финансовый год)</t>
  </si>
  <si>
    <t>20__ год  (второй год планового периода)</t>
  </si>
  <si>
    <t>х</t>
  </si>
  <si>
    <t>Местные бюджеты</t>
  </si>
  <si>
    <t xml:space="preserve">      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</si>
  <si>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</si>
  <si>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</si>
  <si>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</si>
  <si>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</si>
  <si>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     Исполнитель</t>
  </si>
  <si>
    <t>(фамилия, инициалы)</t>
  </si>
  <si>
    <t>(телефон)</t>
  </si>
  <si>
    <t>"______"  __________________  2 ____ г. &lt;текущая дата/дата подписания ЭП&gt;</t>
  </si>
  <si>
    <t>Справочно: Описание алгоритма формирования и расчета показателей</t>
  </si>
  <si>
    <t>Разделы и подразделы формы</t>
  </si>
  <si>
    <t>Тип столбца</t>
  </si>
  <si>
    <t>Источник данных</t>
  </si>
  <si>
    <t>Р2 (для Правительства)</t>
  </si>
  <si>
    <t>Р3 (подробный)</t>
  </si>
  <si>
    <t>-</t>
  </si>
  <si>
    <t>Показатель</t>
  </si>
  <si>
    <t>Фактор</t>
  </si>
  <si>
    <t>Да</t>
  </si>
  <si>
    <t>Справочные значения факторов</t>
  </si>
  <si>
    <t>Бюджеты субъектов Российской Федерации</t>
  </si>
  <si>
    <t>&lt;(стр.010, гр.3) * (подраздел 1.2, стр.010, гр.3)/100&gt;</t>
  </si>
  <si>
    <t>&lt;(стр.010, гр.4) * (подраздел 1.2, стр.010, гр.3)/100&gt;</t>
  </si>
  <si>
    <t>&lt;(стр.010, гр.5) * (подраздел 1.2, стр.010, гр.3)/100&gt;</t>
  </si>
  <si>
    <t>&lt;(стр.010, гр.6) * (подраздел 1.2, стр.010, гр.3)/100&gt;</t>
  </si>
  <si>
    <t>&lt;(стр.010, гр.7) * (подраздел 1.2, стр.010, гр.7)/100&gt;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</si>
</sst>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name val="Helv"/>
    </font>
    <font>
      <sz val="11"/>
      <name val="Calibri"/>
      <family val="2"/>
      <charset val="204"/>
    </font>
    <font>
      <sz val="7"/>
      <color indexed="81"/>
      <name val="Tahoma"/>
      <family val="2"/>
      <charset val="204"/>
    </font>
    <font>
      <sz val="10"/>
      <color theme="1"/>
      <name val="Arial Cyr"/>
      <family val="2"/>
      <charset val="204"/>
    </font>
    <font>
      <b/>
      <sz val="11"/>
      <name val="Calibri"/>
      <family val="2"/>
      <charset val="204"/>
    </font>
    <font>
      <sz val="10"/>
      <color theme="5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5" fillId="0" borderId="0"/>
    <xf numFmtId="0" fontId="16" fillId="0" borderId="0"/>
    <xf numFmtId="0" fontId="6" fillId="0" borderId="0"/>
    <xf numFmtId="0" fontId="17" fillId="0" borderId="0"/>
    <xf numFmtId="0" fontId="17" fillId="0" borderId="0"/>
    <xf numFmtId="0" fontId="16" fillId="0" borderId="0"/>
    <xf numFmtId="0" fontId="5" fillId="0" borderId="0"/>
    <xf numFmtId="0" fontId="22" fillId="0" borderId="0"/>
    <xf numFmtId="0" fontId="6" fillId="0" borderId="0"/>
    <xf numFmtId="0" fontId="6" fillId="0" borderId="0"/>
    <xf numFmtId="0" fontId="16" fillId="0" borderId="0"/>
    <xf numFmtId="0" fontId="22" fillId="0" borderId="0"/>
    <xf numFmtId="0" fontId="16" fillId="0" borderId="0"/>
    <xf numFmtId="0" fontId="1" fillId="0" borderId="0"/>
    <xf numFmtId="0" fontId="17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17" fillId="0" borderId="0"/>
  </cellStyleXfs>
  <cellXfs count="321">
    <xf numFmtId="0" fontId="0" fillId="0" borderId="0" xfId="0"/>
    <xf numFmtId="164" fontId="3" fillId="0" borderId="0" xfId="14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3" fillId="0" borderId="0" xfId="14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3" fillId="0" borderId="2" xfId="14" applyNumberFormat="1" applyFont="1" applyBorder="1" applyAlignment="1">
      <alignment horizontal="left" wrapText="1"/>
    </xf>
    <xf numFmtId="164" fontId="3" fillId="0" borderId="6" xfId="14" applyNumberFormat="1" applyFont="1" applyBorder="1" applyAlignment="1">
      <alignment horizontal="center" wrapText="1"/>
    </xf>
    <xf numFmtId="164" fontId="3" fillId="0" borderId="0" xfId="14" applyNumberFormat="1" applyFont="1" applyBorder="1" applyAlignment="1">
      <alignment horizontal="right" wrapText="1"/>
    </xf>
    <xf numFmtId="164" fontId="2" fillId="0" borderId="0" xfId="14" applyNumberFormat="1" applyFont="1" applyBorder="1" applyAlignment="1">
      <alignment horizontal="center" wrapText="1"/>
    </xf>
    <xf numFmtId="49" fontId="3" fillId="2" borderId="8" xfId="14" applyNumberFormat="1" applyFont="1" applyFill="1" applyBorder="1" applyAlignment="1">
      <alignment horizontal="center" wrapText="1"/>
    </xf>
    <xf numFmtId="164" fontId="3" fillId="0" borderId="0" xfId="14" applyNumberFormat="1" applyFont="1" applyFill="1" applyBorder="1" applyAlignment="1">
      <alignment horizontal="center" wrapText="1"/>
    </xf>
    <xf numFmtId="164" fontId="3" fillId="0" borderId="0" xfId="14" applyNumberFormat="1" applyFont="1" applyFill="1" applyBorder="1" applyAlignment="1">
      <alignment horizontal="right" wrapText="1"/>
    </xf>
    <xf numFmtId="164" fontId="3" fillId="0" borderId="9" xfId="14" applyNumberFormat="1" applyFont="1" applyFill="1" applyBorder="1" applyAlignment="1">
      <alignment horizontal="left" wrapText="1"/>
    </xf>
    <xf numFmtId="49" fontId="4" fillId="0" borderId="10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11" applyNumberFormat="1" applyFont="1" applyBorder="1" applyAlignment="1">
      <alignment horizontal="center"/>
    </xf>
    <xf numFmtId="49" fontId="4" fillId="0" borderId="12" xfId="11" applyNumberFormat="1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wrapText="1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13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49" fontId="4" fillId="4" borderId="14" xfId="11" applyNumberFormat="1" applyFont="1" applyFill="1" applyBorder="1" applyAlignment="1">
      <alignment horizontal="center" wrapText="1"/>
    </xf>
    <xf numFmtId="49" fontId="4" fillId="0" borderId="18" xfId="11" applyNumberFormat="1" applyFont="1" applyBorder="1" applyAlignment="1">
      <alignment horizontal="center" wrapText="1"/>
    </xf>
    <xf numFmtId="49" fontId="4" fillId="4" borderId="19" xfId="11" applyNumberFormat="1" applyFont="1" applyFill="1" applyBorder="1" applyAlignment="1">
      <alignment horizontal="center" wrapText="1"/>
    </xf>
    <xf numFmtId="49" fontId="4" fillId="0" borderId="20" xfId="11" applyNumberFormat="1" applyFont="1" applyFill="1" applyBorder="1" applyAlignment="1">
      <alignment horizontal="center" wrapText="1"/>
    </xf>
    <xf numFmtId="49" fontId="4" fillId="2" borderId="19" xfId="11" applyNumberFormat="1" applyFont="1" applyFill="1" applyBorder="1" applyAlignment="1">
      <alignment horizontal="center"/>
    </xf>
    <xf numFmtId="49" fontId="4" fillId="2" borderId="21" xfId="1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9" fontId="4" fillId="2" borderId="19" xfId="11" applyNumberFormat="1" applyFont="1" applyFill="1" applyBorder="1" applyAlignment="1">
      <alignment horizontal="center" wrapText="1"/>
    </xf>
    <xf numFmtId="49" fontId="4" fillId="2" borderId="15" xfId="11" applyNumberFormat="1" applyFont="1" applyFill="1" applyBorder="1" applyAlignment="1">
      <alignment horizontal="center" wrapText="1"/>
    </xf>
    <xf numFmtId="49" fontId="4" fillId="2" borderId="14" xfId="11" applyNumberFormat="1" applyFont="1" applyFill="1" applyBorder="1" applyAlignment="1">
      <alignment horizontal="center" wrapText="1"/>
    </xf>
    <xf numFmtId="49" fontId="4" fillId="0" borderId="22" xfId="11" applyNumberFormat="1" applyFont="1" applyFill="1" applyBorder="1" applyAlignment="1">
      <alignment horizontal="center" wrapText="1"/>
    </xf>
    <xf numFmtId="49" fontId="4" fillId="2" borderId="14" xfId="11" applyNumberFormat="1" applyFont="1" applyFill="1" applyBorder="1" applyAlignment="1">
      <alignment horizontal="center"/>
    </xf>
    <xf numFmtId="49" fontId="4" fillId="0" borderId="14" xfId="11" applyNumberFormat="1" applyFont="1" applyFill="1" applyBorder="1" applyAlignment="1">
      <alignment horizontal="center"/>
    </xf>
    <xf numFmtId="49" fontId="4" fillId="2" borderId="22" xfId="11" applyNumberFormat="1" applyFont="1" applyFill="1" applyBorder="1" applyAlignment="1">
      <alignment horizontal="center"/>
    </xf>
    <xf numFmtId="49" fontId="4" fillId="0" borderId="15" xfId="11" applyNumberFormat="1" applyFont="1" applyBorder="1" applyAlignment="1">
      <alignment horizontal="center" vertical="center"/>
    </xf>
    <xf numFmtId="49" fontId="4" fillId="0" borderId="17" xfId="11" applyNumberFormat="1" applyFont="1" applyFill="1" applyBorder="1" applyAlignment="1">
      <alignment horizontal="center"/>
    </xf>
    <xf numFmtId="49" fontId="4" fillId="0" borderId="23" xfId="11" applyNumberFormat="1" applyFont="1" applyBorder="1" applyAlignment="1">
      <alignment vertical="center"/>
    </xf>
    <xf numFmtId="49" fontId="4" fillId="0" borderId="19" xfId="11" applyNumberFormat="1" applyFont="1" applyFill="1" applyBorder="1" applyAlignment="1">
      <alignment horizontal="center"/>
    </xf>
    <xf numFmtId="49" fontId="4" fillId="0" borderId="24" xfId="11" applyNumberFormat="1" applyFont="1" applyBorder="1" applyAlignment="1">
      <alignment vertical="center"/>
    </xf>
    <xf numFmtId="49" fontId="4" fillId="0" borderId="25" xfId="11" applyNumberFormat="1" applyFont="1" applyFill="1" applyBorder="1" applyAlignment="1">
      <alignment horizontal="center"/>
    </xf>
    <xf numFmtId="49" fontId="4" fillId="0" borderId="15" xfId="11" applyNumberFormat="1" applyFont="1" applyFill="1" applyBorder="1" applyAlignment="1">
      <alignment horizontal="center"/>
    </xf>
    <xf numFmtId="49" fontId="4" fillId="0" borderId="20" xfId="11" applyNumberFormat="1" applyFont="1" applyBorder="1" applyAlignment="1">
      <alignment horizontal="center" wrapText="1"/>
    </xf>
    <xf numFmtId="49" fontId="4" fillId="0" borderId="29" xfId="11" applyNumberFormat="1" applyFont="1" applyBorder="1" applyAlignment="1">
      <alignment horizontal="center" vertical="center"/>
    </xf>
    <xf numFmtId="49" fontId="4" fillId="0" borderId="30" xfId="11" applyNumberFormat="1" applyFont="1" applyBorder="1" applyAlignment="1">
      <alignment horizontal="center" vertical="center"/>
    </xf>
    <xf numFmtId="49" fontId="4" fillId="2" borderId="25" xfId="11" applyNumberFormat="1" applyFont="1" applyFill="1" applyBorder="1" applyAlignment="1">
      <alignment horizontal="center"/>
    </xf>
    <xf numFmtId="49" fontId="4" fillId="0" borderId="31" xfId="11" applyNumberFormat="1" applyFont="1" applyBorder="1" applyAlignment="1">
      <alignment horizontal="center" vertical="center"/>
    </xf>
    <xf numFmtId="49" fontId="4" fillId="2" borderId="28" xfId="11" applyNumberFormat="1" applyFont="1" applyFill="1" applyBorder="1" applyAlignment="1">
      <alignment horizontal="center"/>
    </xf>
    <xf numFmtId="49" fontId="4" fillId="2" borderId="17" xfId="11" applyNumberFormat="1" applyFont="1" applyFill="1" applyBorder="1" applyAlignment="1">
      <alignment horizontal="center"/>
    </xf>
    <xf numFmtId="49" fontId="4" fillId="0" borderId="32" xfId="11" applyNumberFormat="1" applyFont="1" applyBorder="1" applyAlignment="1">
      <alignment horizontal="center" vertical="center"/>
    </xf>
    <xf numFmtId="49" fontId="4" fillId="0" borderId="20" xfId="11" applyNumberFormat="1" applyFont="1" applyFill="1" applyBorder="1" applyAlignment="1">
      <alignment vertical="center"/>
    </xf>
    <xf numFmtId="49" fontId="4" fillId="0" borderId="33" xfId="11" applyNumberFormat="1" applyFont="1" applyFill="1" applyBorder="1" applyAlignment="1">
      <alignment horizontal="center" wrapText="1"/>
    </xf>
    <xf numFmtId="49" fontId="4" fillId="0" borderId="1" xfId="11" applyNumberFormat="1" applyFont="1" applyBorder="1" applyAlignment="1">
      <alignment horizontal="center" vertical="center" wrapText="1"/>
    </xf>
    <xf numFmtId="49" fontId="4" fillId="2" borderId="35" xfId="11" applyNumberFormat="1" applyFont="1" applyFill="1" applyBorder="1" applyAlignment="1">
      <alignment horizontal="center"/>
    </xf>
    <xf numFmtId="49" fontId="4" fillId="0" borderId="36" xfId="11" applyNumberFormat="1" applyFont="1" applyFill="1" applyBorder="1" applyAlignment="1">
      <alignment horizontal="center" wrapText="1"/>
    </xf>
    <xf numFmtId="49" fontId="4" fillId="0" borderId="12" xfId="11" applyNumberFormat="1" applyFont="1" applyFill="1" applyBorder="1" applyAlignment="1">
      <alignment horizontal="center" wrapText="1"/>
    </xf>
    <xf numFmtId="49" fontId="4" fillId="0" borderId="20" xfId="11" applyNumberFormat="1" applyFont="1" applyBorder="1" applyAlignment="1">
      <alignment vertical="center"/>
    </xf>
    <xf numFmtId="49" fontId="4" fillId="0" borderId="38" xfId="11" applyNumberFormat="1" applyFont="1" applyBorder="1" applyAlignment="1">
      <alignment horizontal="center" wrapText="1"/>
    </xf>
    <xf numFmtId="0" fontId="4" fillId="2" borderId="39" xfId="0" applyFont="1" applyFill="1" applyBorder="1" applyAlignment="1">
      <alignment horizontal="center"/>
    </xf>
    <xf numFmtId="49" fontId="4" fillId="0" borderId="27" xfId="0" applyNumberFormat="1" applyFont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0" borderId="14" xfId="11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4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49" fontId="4" fillId="0" borderId="0" xfId="0" applyNumberFormat="1" applyFont="1" applyFill="1" applyAlignment="1">
      <alignment vertical="center" wrapText="1"/>
    </xf>
    <xf numFmtId="0" fontId="3" fillId="0" borderId="3" xfId="0" applyFont="1" applyBorder="1" applyAlignment="1"/>
    <xf numFmtId="49" fontId="4" fillId="0" borderId="4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4" fillId="0" borderId="14" xfId="14" applyNumberFormat="1" applyFont="1" applyFill="1" applyBorder="1" applyAlignment="1">
      <alignment horizontal="center" vertical="center" wrapText="1"/>
    </xf>
    <xf numFmtId="49" fontId="4" fillId="0" borderId="44" xfId="11" applyNumberFormat="1" applyFont="1" applyFill="1" applyBorder="1" applyAlignment="1">
      <alignment horizontal="center" wrapText="1"/>
    </xf>
    <xf numFmtId="164" fontId="2" fillId="5" borderId="2" xfId="14" applyNumberFormat="1" applyFont="1" applyFill="1" applyBorder="1" applyAlignment="1">
      <alignment horizontal="left" wrapText="1"/>
    </xf>
    <xf numFmtId="164" fontId="2" fillId="5" borderId="3" xfId="14" applyNumberFormat="1" applyFont="1" applyFill="1" applyBorder="1" applyAlignment="1">
      <alignment horizontal="left" wrapText="1"/>
    </xf>
    <xf numFmtId="0" fontId="2" fillId="5" borderId="3" xfId="0" applyFont="1" applyFill="1" applyBorder="1" applyAlignment="1"/>
    <xf numFmtId="49" fontId="3" fillId="5" borderId="7" xfId="14" applyNumberFormat="1" applyFont="1" applyFill="1" applyBorder="1" applyAlignment="1">
      <alignment horizontal="center" wrapText="1"/>
    </xf>
    <xf numFmtId="49" fontId="3" fillId="5" borderId="7" xfId="14" applyNumberFormat="1" applyFont="1" applyFill="1" applyBorder="1" applyAlignment="1">
      <alignment wrapText="1"/>
    </xf>
    <xf numFmtId="49" fontId="3" fillId="5" borderId="4" xfId="14" applyNumberFormat="1" applyFont="1" applyFill="1" applyBorder="1" applyAlignment="1">
      <alignment horizontal="center" wrapText="1"/>
    </xf>
    <xf numFmtId="49" fontId="3" fillId="5" borderId="5" xfId="14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37" xfId="0" applyFont="1" applyFill="1" applyBorder="1" applyAlignment="1">
      <alignment horizontal="center" wrapText="1"/>
    </xf>
    <xf numFmtId="0" fontId="4" fillId="5" borderId="40" xfId="0" applyFont="1" applyFill="1" applyBorder="1" applyAlignment="1">
      <alignment horizontal="center" wrapText="1"/>
    </xf>
    <xf numFmtId="0" fontId="13" fillId="5" borderId="19" xfId="0" applyFont="1" applyFill="1" applyBorder="1" applyAlignment="1">
      <alignment horizontal="center" wrapText="1"/>
    </xf>
    <xf numFmtId="49" fontId="4" fillId="6" borderId="14" xfId="11" applyNumberFormat="1" applyFont="1" applyFill="1" applyBorder="1" applyAlignment="1">
      <alignment horizontal="center" wrapText="1"/>
    </xf>
    <xf numFmtId="49" fontId="4" fillId="6" borderId="19" xfId="11" applyNumberFormat="1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49" fontId="4" fillId="6" borderId="36" xfId="11" applyNumberFormat="1" applyFont="1" applyFill="1" applyBorder="1" applyAlignment="1">
      <alignment horizontal="center" wrapText="1"/>
    </xf>
    <xf numFmtId="49" fontId="4" fillId="5" borderId="19" xfId="11" applyNumberFormat="1" applyFont="1" applyFill="1" applyBorder="1" applyAlignment="1">
      <alignment horizontal="center" wrapText="1"/>
    </xf>
    <xf numFmtId="49" fontId="4" fillId="5" borderId="14" xfId="11" applyNumberFormat="1" applyFont="1" applyFill="1" applyBorder="1" applyAlignment="1">
      <alignment horizontal="center" wrapText="1"/>
    </xf>
    <xf numFmtId="49" fontId="4" fillId="5" borderId="17" xfId="11" applyNumberFormat="1" applyFont="1" applyFill="1" applyBorder="1" applyAlignment="1">
      <alignment horizontal="center" wrapText="1"/>
    </xf>
    <xf numFmtId="49" fontId="4" fillId="5" borderId="35" xfId="11" applyNumberFormat="1" applyFont="1" applyFill="1" applyBorder="1" applyAlignment="1">
      <alignment horizontal="center"/>
    </xf>
    <xf numFmtId="49" fontId="4" fillId="5" borderId="44" xfId="11" applyNumberFormat="1" applyFont="1" applyFill="1" applyBorder="1" applyAlignment="1">
      <alignment horizontal="center" wrapText="1"/>
    </xf>
    <xf numFmtId="49" fontId="4" fillId="5" borderId="22" xfId="11" applyNumberFormat="1" applyFont="1" applyFill="1" applyBorder="1" applyAlignment="1">
      <alignment horizontal="center"/>
    </xf>
    <xf numFmtId="49" fontId="4" fillId="5" borderId="36" xfId="11" applyNumberFormat="1" applyFont="1" applyFill="1" applyBorder="1" applyAlignment="1">
      <alignment horizontal="center" wrapText="1"/>
    </xf>
    <xf numFmtId="0" fontId="4" fillId="6" borderId="42" xfId="0" applyFont="1" applyFill="1" applyBorder="1" applyAlignment="1">
      <alignment horizontal="center" wrapText="1"/>
    </xf>
    <xf numFmtId="49" fontId="4" fillId="6" borderId="14" xfId="0" applyNumberFormat="1" applyFont="1" applyFill="1" applyBorder="1" applyAlignment="1">
      <alignment horizontal="center" wrapText="1"/>
    </xf>
    <xf numFmtId="49" fontId="4" fillId="6" borderId="43" xfId="0" applyNumberFormat="1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49" fontId="4" fillId="0" borderId="9" xfId="11" applyNumberFormat="1" applyFont="1" applyFill="1" applyBorder="1" applyAlignment="1">
      <alignment vertical="center" wrapText="1"/>
    </xf>
    <xf numFmtId="49" fontId="4" fillId="0" borderId="27" xfId="11" applyNumberFormat="1" applyFont="1" applyFill="1" applyBorder="1" applyAlignment="1">
      <alignment vertical="center"/>
    </xf>
    <xf numFmtId="49" fontId="4" fillId="0" borderId="2" xfId="11" applyNumberFormat="1" applyFont="1" applyFill="1" applyBorder="1" applyAlignment="1">
      <alignment wrapText="1"/>
    </xf>
    <xf numFmtId="49" fontId="4" fillId="0" borderId="21" xfId="11" applyNumberFormat="1" applyFont="1" applyFill="1" applyBorder="1" applyAlignment="1">
      <alignment horizontal="center" wrapText="1"/>
    </xf>
    <xf numFmtId="49" fontId="4" fillId="0" borderId="34" xfId="11" applyNumberFormat="1" applyFont="1" applyFill="1" applyBorder="1" applyAlignment="1">
      <alignment vertical="center" wrapText="1"/>
    </xf>
    <xf numFmtId="49" fontId="4" fillId="0" borderId="26" xfId="11" applyNumberFormat="1" applyFont="1" applyFill="1" applyBorder="1" applyAlignment="1">
      <alignment wrapText="1"/>
    </xf>
    <xf numFmtId="49" fontId="4" fillId="0" borderId="9" xfId="11" applyNumberFormat="1" applyFont="1" applyFill="1" applyBorder="1" applyAlignment="1">
      <alignment horizontal="left" wrapText="1"/>
    </xf>
    <xf numFmtId="49" fontId="4" fillId="0" borderId="27" xfId="11" applyNumberFormat="1" applyFont="1" applyFill="1" applyBorder="1" applyAlignment="1">
      <alignment horizontal="center" wrapText="1"/>
    </xf>
    <xf numFmtId="49" fontId="4" fillId="0" borderId="2" xfId="11" applyNumberFormat="1" applyFont="1" applyFill="1" applyBorder="1" applyAlignment="1">
      <alignment horizontal="left" wrapText="1"/>
    </xf>
    <xf numFmtId="49" fontId="4" fillId="0" borderId="3" xfId="11" applyNumberFormat="1" applyFont="1" applyFill="1" applyBorder="1" applyAlignment="1">
      <alignment horizontal="left" wrapText="1"/>
    </xf>
    <xf numFmtId="49" fontId="4" fillId="0" borderId="9" xfId="11" applyNumberFormat="1" applyFont="1" applyFill="1" applyBorder="1" applyAlignment="1">
      <alignment wrapText="1"/>
    </xf>
    <xf numFmtId="49" fontId="4" fillId="0" borderId="28" xfId="11" applyNumberFormat="1" applyFont="1" applyFill="1" applyBorder="1" applyAlignment="1">
      <alignment horizontal="center" wrapText="1"/>
    </xf>
    <xf numFmtId="49" fontId="4" fillId="0" borderId="3" xfId="11" applyNumberFormat="1" applyFont="1" applyFill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4" xfId="14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4" fillId="7" borderId="29" xfId="11" applyNumberFormat="1" applyFont="1" applyFill="1" applyBorder="1" applyAlignment="1">
      <alignment horizontal="center" vertical="center"/>
    </xf>
    <xf numFmtId="49" fontId="4" fillId="7" borderId="30" xfId="11" applyNumberFormat="1" applyFont="1" applyFill="1" applyBorder="1" applyAlignment="1">
      <alignment horizontal="center" vertical="center"/>
    </xf>
    <xf numFmtId="165" fontId="4" fillId="7" borderId="19" xfId="11" applyNumberFormat="1" applyFont="1" applyFill="1" applyBorder="1" applyAlignment="1">
      <alignment horizontal="center"/>
    </xf>
    <xf numFmtId="49" fontId="4" fillId="7" borderId="19" xfId="11" applyNumberFormat="1" applyFont="1" applyFill="1" applyBorder="1" applyAlignment="1">
      <alignment horizontal="center"/>
    </xf>
    <xf numFmtId="49" fontId="4" fillId="7" borderId="25" xfId="11" applyNumberFormat="1" applyFont="1" applyFill="1" applyBorder="1" applyAlignment="1">
      <alignment horizontal="center"/>
    </xf>
    <xf numFmtId="49" fontId="4" fillId="7" borderId="17" xfId="11" applyNumberFormat="1" applyFont="1" applyFill="1" applyBorder="1" applyAlignment="1">
      <alignment horizontal="center"/>
    </xf>
    <xf numFmtId="165" fontId="4" fillId="7" borderId="15" xfId="11" applyNumberFormat="1" applyFont="1" applyFill="1" applyBorder="1" applyAlignment="1">
      <alignment horizontal="center" vertical="center"/>
    </xf>
    <xf numFmtId="49" fontId="4" fillId="7" borderId="15" xfId="11" applyNumberFormat="1" applyFont="1" applyFill="1" applyBorder="1" applyAlignment="1">
      <alignment horizontal="center" vertical="center"/>
    </xf>
    <xf numFmtId="49" fontId="4" fillId="7" borderId="31" xfId="11" applyNumberFormat="1" applyFont="1" applyFill="1" applyBorder="1" applyAlignment="1">
      <alignment horizontal="center" vertical="center"/>
    </xf>
    <xf numFmtId="49" fontId="4" fillId="7" borderId="15" xfId="11" applyNumberFormat="1" applyFont="1" applyFill="1" applyBorder="1" applyAlignment="1">
      <alignment horizontal="center"/>
    </xf>
    <xf numFmtId="49" fontId="4" fillId="7" borderId="14" xfId="11" applyNumberFormat="1" applyFont="1" applyFill="1" applyBorder="1" applyAlignment="1">
      <alignment horizontal="center"/>
    </xf>
    <xf numFmtId="4" fontId="4" fillId="7" borderId="15" xfId="11" applyNumberFormat="1" applyFont="1" applyFill="1" applyBorder="1" applyAlignment="1">
      <alignment horizontal="center" vertical="center"/>
    </xf>
    <xf numFmtId="49" fontId="4" fillId="7" borderId="32" xfId="11" applyNumberFormat="1" applyFont="1" applyFill="1" applyBorder="1" applyAlignment="1">
      <alignment horizontal="center" vertical="center"/>
    </xf>
    <xf numFmtId="165" fontId="4" fillId="7" borderId="14" xfId="11" applyNumberFormat="1" applyFont="1" applyFill="1" applyBorder="1" applyAlignment="1">
      <alignment horizontal="center" wrapText="1"/>
    </xf>
    <xf numFmtId="165" fontId="4" fillId="7" borderId="22" xfId="11" applyNumberFormat="1" applyFont="1" applyFill="1" applyBorder="1" applyAlignment="1">
      <alignment horizontal="center" wrapText="1"/>
    </xf>
    <xf numFmtId="49" fontId="4" fillId="7" borderId="22" xfId="11" applyNumberFormat="1" applyFont="1" applyFill="1" applyBorder="1" applyAlignment="1">
      <alignment horizontal="center" wrapText="1"/>
    </xf>
    <xf numFmtId="49" fontId="4" fillId="7" borderId="36" xfId="11" applyNumberFormat="1" applyFont="1" applyFill="1" applyBorder="1" applyAlignment="1">
      <alignment horizontal="center" wrapText="1"/>
    </xf>
    <xf numFmtId="49" fontId="4" fillId="7" borderId="44" xfId="11" applyNumberFormat="1" applyFont="1" applyFill="1" applyBorder="1" applyAlignment="1">
      <alignment horizontal="center" wrapText="1"/>
    </xf>
    <xf numFmtId="165" fontId="4" fillId="7" borderId="29" xfId="11" applyNumberFormat="1" applyFont="1" applyFill="1" applyBorder="1" applyAlignment="1">
      <alignment horizontal="center" vertical="center"/>
    </xf>
    <xf numFmtId="165" fontId="4" fillId="7" borderId="15" xfId="11" applyNumberFormat="1" applyFont="1" applyFill="1" applyBorder="1" applyAlignment="1">
      <alignment horizontal="center"/>
    </xf>
    <xf numFmtId="165" fontId="4" fillId="7" borderId="14" xfId="11" applyNumberFormat="1" applyFont="1" applyFill="1" applyBorder="1" applyAlignment="1">
      <alignment horizontal="center"/>
    </xf>
    <xf numFmtId="165" fontId="4" fillId="7" borderId="36" xfId="11" applyNumberFormat="1" applyFont="1" applyFill="1" applyBorder="1" applyAlignment="1">
      <alignment horizontal="center" wrapText="1"/>
    </xf>
    <xf numFmtId="49" fontId="4" fillId="5" borderId="19" xfId="11" applyNumberFormat="1" applyFont="1" applyFill="1" applyBorder="1" applyAlignment="1">
      <alignment horizontal="center"/>
    </xf>
    <xf numFmtId="49" fontId="4" fillId="5" borderId="25" xfId="11" applyNumberFormat="1" applyFont="1" applyFill="1" applyBorder="1" applyAlignment="1">
      <alignment horizontal="center"/>
    </xf>
    <xf numFmtId="49" fontId="4" fillId="5" borderId="15" xfId="11" applyNumberFormat="1" applyFont="1" applyFill="1" applyBorder="1" applyAlignment="1">
      <alignment horizontal="center" wrapText="1"/>
    </xf>
    <xf numFmtId="49" fontId="4" fillId="5" borderId="14" xfId="11" applyNumberFormat="1" applyFont="1" applyFill="1" applyBorder="1" applyAlignment="1">
      <alignment horizontal="center"/>
    </xf>
    <xf numFmtId="49" fontId="4" fillId="5" borderId="28" xfId="11" applyNumberFormat="1" applyFont="1" applyFill="1" applyBorder="1" applyAlignment="1">
      <alignment horizontal="center"/>
    </xf>
    <xf numFmtId="49" fontId="4" fillId="5" borderId="25" xfId="11" applyNumberFormat="1" applyFont="1" applyFill="1" applyBorder="1" applyAlignment="1">
      <alignment horizontal="center" wrapText="1"/>
    </xf>
    <xf numFmtId="49" fontId="4" fillId="5" borderId="31" xfId="11" applyNumberFormat="1" applyFont="1" applyFill="1" applyBorder="1" applyAlignment="1">
      <alignment horizontal="center" wrapText="1"/>
    </xf>
    <xf numFmtId="49" fontId="4" fillId="5" borderId="17" xfId="11" applyNumberFormat="1" applyFont="1" applyFill="1" applyBorder="1" applyAlignment="1">
      <alignment horizontal="center"/>
    </xf>
    <xf numFmtId="49" fontId="4" fillId="0" borderId="38" xfId="0" applyNumberFormat="1" applyFont="1" applyFill="1" applyBorder="1" applyAlignment="1">
      <alignment horizontal="center"/>
    </xf>
    <xf numFmtId="0" fontId="4" fillId="8" borderId="39" xfId="0" applyFont="1" applyFill="1" applyBorder="1" applyAlignment="1">
      <alignment horizontal="center"/>
    </xf>
    <xf numFmtId="2" fontId="24" fillId="7" borderId="29" xfId="1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wrapText="1"/>
    </xf>
    <xf numFmtId="4" fontId="4" fillId="7" borderId="29" xfId="11" applyNumberFormat="1" applyFont="1" applyFill="1" applyBorder="1" applyAlignment="1">
      <alignment horizontal="right" vertical="center"/>
    </xf>
    <xf numFmtId="165" fontId="4" fillId="7" borderId="29" xfId="11" applyNumberFormat="1" applyFont="1" applyFill="1" applyBorder="1" applyAlignment="1">
      <alignment horizontal="right" vertical="center"/>
    </xf>
    <xf numFmtId="165" fontId="4" fillId="7" borderId="30" xfId="11" applyNumberFormat="1" applyFont="1" applyFill="1" applyBorder="1" applyAlignment="1">
      <alignment horizontal="right" vertical="center"/>
    </xf>
    <xf numFmtId="165" fontId="4" fillId="7" borderId="15" xfId="11" applyNumberFormat="1" applyFont="1" applyFill="1" applyBorder="1" applyAlignment="1">
      <alignment horizontal="right" vertical="center"/>
    </xf>
    <xf numFmtId="4" fontId="4" fillId="7" borderId="19" xfId="11" applyNumberFormat="1" applyFont="1" applyFill="1" applyBorder="1" applyAlignment="1">
      <alignment horizontal="right" wrapText="1"/>
    </xf>
    <xf numFmtId="4" fontId="4" fillId="7" borderId="15" xfId="11" applyNumberFormat="1" applyFont="1" applyFill="1" applyBorder="1" applyAlignment="1">
      <alignment horizontal="right" wrapText="1"/>
    </xf>
    <xf numFmtId="4" fontId="4" fillId="7" borderId="19" xfId="11" applyNumberFormat="1" applyFont="1" applyFill="1" applyBorder="1" applyAlignment="1">
      <alignment horizontal="right"/>
    </xf>
    <xf numFmtId="4" fontId="4" fillId="7" borderId="15" xfId="11" applyNumberFormat="1" applyFont="1" applyFill="1" applyBorder="1" applyAlignment="1">
      <alignment horizontal="right" vertical="center"/>
    </xf>
    <xf numFmtId="4" fontId="4" fillId="7" borderId="14" xfId="11" applyNumberFormat="1" applyFont="1" applyFill="1" applyBorder="1" applyAlignment="1">
      <alignment horizontal="right" wrapText="1"/>
    </xf>
    <xf numFmtId="4" fontId="4" fillId="7" borderId="22" xfId="11" applyNumberFormat="1" applyFont="1" applyFill="1" applyBorder="1" applyAlignment="1">
      <alignment horizontal="right"/>
    </xf>
    <xf numFmtId="4" fontId="4" fillId="7" borderId="36" xfId="11" applyNumberFormat="1" applyFont="1" applyFill="1" applyBorder="1" applyAlignment="1">
      <alignment horizontal="right" wrapText="1"/>
    </xf>
    <xf numFmtId="49" fontId="4" fillId="7" borderId="17" xfId="11" applyNumberFormat="1" applyFont="1" applyFill="1" applyBorder="1" applyAlignment="1">
      <alignment horizontal="left" wrapText="1"/>
    </xf>
    <xf numFmtId="49" fontId="4" fillId="7" borderId="19" xfId="11" applyNumberFormat="1" applyFont="1" applyFill="1" applyBorder="1" applyAlignment="1">
      <alignment horizontal="left"/>
    </xf>
    <xf numFmtId="49" fontId="4" fillId="7" borderId="29" xfId="11" applyNumberFormat="1" applyFont="1" applyFill="1" applyBorder="1" applyAlignment="1">
      <alignment horizontal="right" vertical="center"/>
    </xf>
    <xf numFmtId="49" fontId="4" fillId="7" borderId="19" xfId="11" applyNumberFormat="1" applyFont="1" applyFill="1" applyBorder="1" applyAlignment="1">
      <alignment horizontal="left" wrapText="1"/>
    </xf>
    <xf numFmtId="4" fontId="4" fillId="7" borderId="28" xfId="11" applyNumberFormat="1" applyFont="1" applyFill="1" applyBorder="1" applyAlignment="1">
      <alignment horizontal="right"/>
    </xf>
    <xf numFmtId="49" fontId="4" fillId="7" borderId="15" xfId="11" applyNumberFormat="1" applyFont="1" applyFill="1" applyBorder="1" applyAlignment="1">
      <alignment horizontal="right" vertical="center"/>
    </xf>
    <xf numFmtId="49" fontId="4" fillId="0" borderId="21" xfId="11" applyNumberFormat="1" applyFont="1" applyFill="1" applyBorder="1" applyAlignment="1">
      <alignment horizontal="left" wrapText="1"/>
    </xf>
    <xf numFmtId="49" fontId="4" fillId="0" borderId="28" xfId="11" applyNumberFormat="1" applyFont="1" applyFill="1" applyBorder="1" applyAlignment="1">
      <alignment horizontal="left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4" fillId="0" borderId="0" xfId="19" applyNumberFormat="1" applyFont="1" applyAlignment="1">
      <alignment horizontal="right"/>
    </xf>
    <xf numFmtId="0" fontId="4" fillId="0" borderId="0" xfId="19" applyFont="1"/>
    <xf numFmtId="0" fontId="4" fillId="0" borderId="0" xfId="19" applyFont="1" applyFill="1"/>
    <xf numFmtId="0" fontId="12" fillId="0" borderId="0" xfId="19" applyFont="1" applyAlignment="1">
      <alignment horizontal="right"/>
    </xf>
    <xf numFmtId="0" fontId="4" fillId="0" borderId="0" xfId="19" applyFont="1" applyFill="1" applyAlignment="1">
      <alignment horizontal="left" indent="15"/>
    </xf>
    <xf numFmtId="0" fontId="2" fillId="0" borderId="0" xfId="0" applyFont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49" fontId="25" fillId="0" borderId="27" xfId="11" applyNumberFormat="1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4" xfId="14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wrapText="1" indent="1"/>
    </xf>
    <xf numFmtId="49" fontId="4" fillId="0" borderId="28" xfId="0" applyNumberFormat="1" applyFont="1" applyFill="1" applyBorder="1" applyAlignment="1">
      <alignment horizontal="center" vertical="center" wrapText="1"/>
    </xf>
    <xf numFmtId="4" fontId="4" fillId="7" borderId="25" xfId="11" applyNumberFormat="1" applyFont="1" applyFill="1" applyBorder="1" applyAlignment="1">
      <alignment horizontal="right"/>
    </xf>
    <xf numFmtId="4" fontId="4" fillId="7" borderId="31" xfId="11" applyNumberFormat="1" applyFont="1" applyFill="1" applyBorder="1" applyAlignment="1">
      <alignment horizontal="right" vertical="center"/>
    </xf>
    <xf numFmtId="4" fontId="4" fillId="7" borderId="25" xfId="11" applyNumberFormat="1" applyFont="1" applyFill="1" applyBorder="1" applyAlignment="1">
      <alignment horizontal="right" wrapText="1"/>
    </xf>
    <xf numFmtId="4" fontId="4" fillId="7" borderId="31" xfId="11" applyNumberFormat="1" applyFont="1" applyFill="1" applyBorder="1" applyAlignment="1">
      <alignment horizontal="right" wrapText="1"/>
    </xf>
    <xf numFmtId="4" fontId="4" fillId="7" borderId="14" xfId="11" applyNumberFormat="1" applyFont="1" applyFill="1" applyBorder="1" applyAlignment="1">
      <alignment horizontal="right"/>
    </xf>
    <xf numFmtId="4" fontId="4" fillId="7" borderId="17" xfId="11" applyNumberFormat="1" applyFont="1" applyFill="1" applyBorder="1" applyAlignment="1">
      <alignment horizontal="right"/>
    </xf>
    <xf numFmtId="4" fontId="4" fillId="7" borderId="44" xfId="11" applyNumberFormat="1" applyFont="1" applyFill="1" applyBorder="1" applyAlignment="1">
      <alignment horizontal="right" wrapText="1"/>
    </xf>
    <xf numFmtId="2" fontId="4" fillId="7" borderId="19" xfId="11" applyNumberFormat="1" applyFont="1" applyFill="1" applyBorder="1" applyAlignment="1">
      <alignment horizontal="right"/>
    </xf>
    <xf numFmtId="49" fontId="26" fillId="0" borderId="12" xfId="11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 wrapText="1"/>
    </xf>
    <xf numFmtId="49" fontId="4" fillId="6" borderId="22" xfId="11" applyNumberFormat="1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 wrapText="1"/>
    </xf>
    <xf numFmtId="0" fontId="4" fillId="6" borderId="44" xfId="0" applyFont="1" applyFill="1" applyBorder="1" applyAlignment="1">
      <alignment horizontal="center" wrapText="1"/>
    </xf>
    <xf numFmtId="0" fontId="27" fillId="0" borderId="0" xfId="0" applyFont="1" applyFill="1"/>
    <xf numFmtId="0" fontId="7" fillId="0" borderId="14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 wrapText="1"/>
    </xf>
    <xf numFmtId="49" fontId="4" fillId="0" borderId="14" xfId="0" applyNumberFormat="1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 wrapText="1" shrinkToFit="1"/>
    </xf>
    <xf numFmtId="3" fontId="4" fillId="0" borderId="14" xfId="15" applyNumberFormat="1" applyFont="1" applyFill="1" applyBorder="1" applyAlignment="1">
      <alignment horizontal="left" wrapText="1"/>
    </xf>
    <xf numFmtId="3" fontId="4" fillId="0" borderId="14" xfId="15" applyNumberFormat="1" applyFont="1" applyFill="1" applyBorder="1" applyAlignment="1">
      <alignment horizontal="center" wrapText="1"/>
    </xf>
    <xf numFmtId="49" fontId="4" fillId="0" borderId="14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left"/>
    </xf>
    <xf numFmtId="0" fontId="27" fillId="0" borderId="14" xfId="0" applyFont="1" applyFill="1" applyBorder="1" applyAlignment="1">
      <alignment horizontal="left"/>
    </xf>
    <xf numFmtId="0" fontId="27" fillId="0" borderId="14" xfId="0" applyFont="1" applyFill="1" applyBorder="1" applyAlignment="1"/>
    <xf numFmtId="3" fontId="4" fillId="0" borderId="14" xfId="15" applyNumberFormat="1" applyFont="1" applyFill="1" applyBorder="1" applyAlignment="1">
      <alignment horizontal="center" vertical="center" wrapText="1"/>
    </xf>
    <xf numFmtId="4" fontId="4" fillId="0" borderId="14" xfId="15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2" fillId="0" borderId="0" xfId="14" applyNumberFormat="1" applyFont="1" applyBorder="1" applyAlignment="1">
      <alignment horizontal="center" wrapText="1"/>
    </xf>
    <xf numFmtId="164" fontId="3" fillId="0" borderId="0" xfId="14" applyNumberFormat="1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4" fillId="0" borderId="28" xfId="14" applyNumberFormat="1" applyFont="1" applyFill="1" applyBorder="1" applyAlignment="1">
      <alignment horizontal="center" vertical="center" wrapText="1"/>
    </xf>
    <xf numFmtId="164" fontId="4" fillId="0" borderId="1" xfId="14" applyNumberFormat="1" applyFont="1" applyFill="1" applyBorder="1" applyAlignment="1">
      <alignment horizontal="center" vertical="center" wrapText="1"/>
    </xf>
    <xf numFmtId="49" fontId="4" fillId="0" borderId="27" xfId="14" applyNumberFormat="1" applyFont="1" applyFill="1" applyBorder="1" applyAlignment="1">
      <alignment horizontal="center" vertical="center" wrapText="1"/>
    </xf>
    <xf numFmtId="49" fontId="4" fillId="0" borderId="34" xfId="14" applyNumberFormat="1" applyFont="1" applyFill="1" applyBorder="1" applyAlignment="1">
      <alignment horizontal="center" vertical="center" wrapText="1"/>
    </xf>
    <xf numFmtId="49" fontId="4" fillId="0" borderId="21" xfId="14" applyNumberFormat="1" applyFont="1" applyFill="1" applyBorder="1" applyAlignment="1">
      <alignment horizontal="center" vertical="center" wrapText="1"/>
    </xf>
    <xf numFmtId="49" fontId="4" fillId="0" borderId="26" xfId="14" applyNumberFormat="1" applyFont="1" applyFill="1" applyBorder="1" applyAlignment="1">
      <alignment horizontal="center" vertical="center" wrapText="1"/>
    </xf>
    <xf numFmtId="49" fontId="4" fillId="0" borderId="0" xfId="19" applyNumberFormat="1" applyFont="1" applyAlignment="1">
      <alignment horizontal="right"/>
    </xf>
    <xf numFmtId="49" fontId="4" fillId="0" borderId="2" xfId="19" applyNumberFormat="1" applyFont="1" applyBorder="1" applyAlignment="1">
      <alignment horizontal="center" vertical="center"/>
    </xf>
    <xf numFmtId="49" fontId="4" fillId="0" borderId="2" xfId="19" applyNumberFormat="1" applyFont="1" applyBorder="1" applyAlignment="1">
      <alignment horizontal="center"/>
    </xf>
    <xf numFmtId="49" fontId="12" fillId="0" borderId="0" xfId="19" applyNumberFormat="1" applyFont="1" applyAlignment="1">
      <alignment horizontal="center" vertical="center"/>
    </xf>
    <xf numFmtId="49" fontId="12" fillId="0" borderId="0" xfId="19" applyNumberFormat="1" applyFont="1" applyBorder="1" applyAlignment="1">
      <alignment horizontal="center"/>
    </xf>
    <xf numFmtId="49" fontId="4" fillId="0" borderId="0" xfId="19" applyNumberFormat="1" applyFont="1" applyBorder="1" applyAlignment="1">
      <alignment horizontal="center" vertical="center"/>
    </xf>
    <xf numFmtId="49" fontId="12" fillId="0" borderId="9" xfId="19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4" xfId="14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top" wrapText="1" shrinkToFit="1"/>
    </xf>
    <xf numFmtId="0" fontId="7" fillId="0" borderId="22" xfId="0" applyFont="1" applyFill="1" applyBorder="1" applyAlignment="1">
      <alignment horizontal="center" vertical="top" wrapText="1" shrinkToFit="1"/>
    </xf>
    <xf numFmtId="0" fontId="7" fillId="0" borderId="19" xfId="0" applyFont="1" applyFill="1" applyBorder="1" applyAlignment="1">
      <alignment horizontal="center" vertical="top" wrapText="1" shrinkToFit="1"/>
    </xf>
    <xf numFmtId="0" fontId="7" fillId="0" borderId="14" xfId="0" applyFont="1" applyFill="1" applyBorder="1" applyAlignment="1">
      <alignment horizontal="center" vertical="top" wrapText="1" shrinkToFit="1"/>
    </xf>
    <xf numFmtId="4" fontId="27" fillId="0" borderId="14" xfId="0" applyNumberFormat="1" applyFont="1" applyFill="1" applyBorder="1" applyAlignment="1">
      <alignment horizontal="center"/>
    </xf>
  </cellXfs>
  <cellStyles count="2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3" xfId="5"/>
    <cellStyle name="Обычный 2 4" xfId="6"/>
    <cellStyle name="Обычный 2_101.30 хвостик" xfId="7"/>
    <cellStyle name="Обычный 3" xfId="8"/>
    <cellStyle name="Обычный 3 2" xfId="9"/>
    <cellStyle name="Обычный 4" xfId="10"/>
    <cellStyle name="Обычный 5" xfId="11"/>
    <cellStyle name="Обычный 5 2" xfId="12"/>
    <cellStyle name="Обычный 5 3" xfId="13"/>
    <cellStyle name="Обычный 61" xfId="19"/>
    <cellStyle name="Обычный_2002год" xfId="14"/>
    <cellStyle name="Обычный_NDC-CVOD 2003" xfId="15"/>
    <cellStyle name="Процентный 2" xfId="16"/>
    <cellStyle name="Процентный 3" xfId="17"/>
    <cellStyle name="Стиль 1" xfId="18"/>
  </cellStyles>
  <dxfs count="0"/>
  <tableStyles count="0" defaultTableStyle="TableStyleMedium2" defaultPivotStyle="PivotStyleLight16"/>
  <colors>
    <mruColors>
      <color rgb="FF66FF66"/>
      <color rgb="FFFF9900"/>
      <color rgb="FFFF0066"/>
      <color rgb="FFCC00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"/>
  <sheetViews>
    <sheetView zoomScale="85" zoomScaleNormal="85" workbookViewId="0">
      <selection activeCell="B16" sqref="B16"/>
    </sheetView>
  </sheetViews>
  <sheetFormatPr defaultColWidth="8.85546875" defaultRowHeight="15"/>
  <cols>
    <col min="1" max="1" width="38.28515625" style="5" customWidth="1"/>
    <col min="2" max="2" width="104.28515625" style="5" customWidth="1"/>
    <col min="3" max="3" width="16" style="16" customWidth="1"/>
    <col min="4" max="4" width="27" style="6" customWidth="1"/>
    <col min="5" max="5" width="37.7109375" style="6" customWidth="1"/>
    <col min="6" max="6" width="35.5703125" style="6" customWidth="1"/>
    <col min="7" max="7" width="27.85546875" style="6" customWidth="1"/>
    <col min="8" max="8" width="25.7109375" style="6" customWidth="1"/>
    <col min="9" max="9" width="22.7109375" style="6" customWidth="1"/>
    <col min="10" max="10" width="32" style="6" customWidth="1"/>
    <col min="11" max="11" width="26.140625" style="6" customWidth="1"/>
    <col min="12" max="13" width="22.7109375" style="6" customWidth="1"/>
    <col min="14" max="14" width="30.7109375" style="6" customWidth="1"/>
    <col min="15" max="17" width="22.7109375" style="6" customWidth="1"/>
    <col min="18" max="18" width="32.85546875" style="6" customWidth="1"/>
    <col min="19" max="19" width="22.7109375" style="6" customWidth="1"/>
    <col min="20" max="16384" width="8.85546875" style="6"/>
  </cols>
  <sheetData>
    <row r="1" spans="1:15" s="2" customFormat="1">
      <c r="A1" s="7"/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s="13" customFormat="1" ht="31.15" customHeight="1">
      <c r="A2" s="275" t="s">
        <v>157</v>
      </c>
      <c r="B2" s="275"/>
      <c r="C2" s="9"/>
      <c r="D2" s="10" t="s">
        <v>39</v>
      </c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</row>
    <row r="3" spans="1:15" s="12" customFormat="1" ht="15.75">
      <c r="A3" s="274" t="s">
        <v>38</v>
      </c>
      <c r="B3" s="274"/>
      <c r="C3" s="14"/>
    </row>
    <row r="4" spans="1:15" s="2" customFormat="1" ht="15.75" thickBot="1">
      <c r="A4" s="28"/>
      <c r="B4" s="28"/>
      <c r="C4" s="27"/>
      <c r="D4" s="26" t="s">
        <v>0</v>
      </c>
      <c r="E4" s="1"/>
      <c r="F4" s="1"/>
    </row>
    <row r="5" spans="1:15" s="2" customFormat="1" ht="30">
      <c r="A5" s="276"/>
      <c r="B5" s="276"/>
      <c r="C5" s="27" t="s">
        <v>12</v>
      </c>
      <c r="D5" s="29"/>
      <c r="E5" s="1"/>
      <c r="F5" s="1"/>
    </row>
    <row r="6" spans="1:15" s="2" customFormat="1" ht="55.5" customHeight="1">
      <c r="A6" s="277" t="s">
        <v>42</v>
      </c>
      <c r="B6" s="277"/>
      <c r="C6" s="31" t="s">
        <v>9</v>
      </c>
      <c r="D6" s="113" t="s">
        <v>43</v>
      </c>
      <c r="E6" s="1"/>
      <c r="F6" s="1"/>
    </row>
    <row r="7" spans="1:15" s="15" customFormat="1">
      <c r="A7" s="30"/>
      <c r="B7" s="30"/>
      <c r="C7" s="31" t="s">
        <v>44</v>
      </c>
      <c r="D7" s="114"/>
      <c r="E7" s="23"/>
      <c r="F7" s="23"/>
    </row>
    <row r="8" spans="1:15" s="2" customFormat="1" ht="33" customHeight="1">
      <c r="A8" s="25" t="s">
        <v>1</v>
      </c>
      <c r="B8" s="110" t="s">
        <v>13</v>
      </c>
      <c r="C8" s="27" t="s">
        <v>10</v>
      </c>
      <c r="D8" s="113" t="s">
        <v>11</v>
      </c>
      <c r="E8" s="1"/>
      <c r="F8" s="1"/>
    </row>
    <row r="9" spans="1:15" s="2" customFormat="1" ht="48" customHeight="1">
      <c r="A9" s="32" t="s">
        <v>45</v>
      </c>
      <c r="B9" s="111" t="s">
        <v>37</v>
      </c>
      <c r="C9" s="27" t="s">
        <v>14</v>
      </c>
      <c r="D9" s="115" t="s">
        <v>16</v>
      </c>
      <c r="E9" s="1"/>
      <c r="F9" s="1"/>
    </row>
    <row r="10" spans="1:15" s="2" customFormat="1" ht="24.6" customHeight="1" thickBot="1">
      <c r="A10" s="100" t="s">
        <v>6</v>
      </c>
      <c r="B10" s="112" t="s">
        <v>170</v>
      </c>
      <c r="C10" s="27" t="s">
        <v>15</v>
      </c>
      <c r="D10" s="116" t="s">
        <v>7</v>
      </c>
    </row>
    <row r="11" spans="1:15" s="2" customFormat="1">
      <c r="C11" s="8"/>
      <c r="D11" s="8"/>
    </row>
    <row r="12" spans="1:15" s="2" customFormat="1">
      <c r="C12" s="8"/>
    </row>
  </sheetData>
  <mergeCells count="4">
    <mergeCell ref="A3:B3"/>
    <mergeCell ref="A2:B2"/>
    <mergeCell ref="A5:B5"/>
    <mergeCell ref="A6:B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view="pageBreakPreview" zoomScale="70" zoomScaleNormal="90" zoomScaleSheetLayoutView="70" workbookViewId="0">
      <selection activeCell="E21" sqref="E21"/>
    </sheetView>
  </sheetViews>
  <sheetFormatPr defaultColWidth="8.85546875" defaultRowHeight="15"/>
  <cols>
    <col min="1" max="1" width="40.7109375" style="239" customWidth="1"/>
    <col min="2" max="2" width="11.140625" style="239" customWidth="1"/>
    <col min="3" max="7" width="31.42578125" style="239" customWidth="1"/>
    <col min="8" max="8" width="16.28515625" style="240" customWidth="1"/>
    <col min="9" max="9" width="35.85546875" style="240" customWidth="1"/>
    <col min="10" max="10" width="37.7109375" style="240" customWidth="1"/>
    <col min="11" max="11" width="35.5703125" style="240" customWidth="1"/>
    <col min="12" max="12" width="27.85546875" style="240" customWidth="1"/>
    <col min="13" max="13" width="25.7109375" style="240" customWidth="1"/>
    <col min="14" max="14" width="22.7109375" style="240" customWidth="1"/>
    <col min="15" max="15" width="32" style="240" customWidth="1"/>
    <col min="16" max="16" width="26.140625" style="240" customWidth="1"/>
    <col min="17" max="18" width="22.7109375" style="240" customWidth="1"/>
    <col min="19" max="19" width="30.7109375" style="240" customWidth="1"/>
    <col min="20" max="22" width="22.7109375" style="240" customWidth="1"/>
    <col min="23" max="23" width="32.85546875" style="240" customWidth="1"/>
    <col min="24" max="24" width="22.7109375" style="240" customWidth="1"/>
    <col min="25" max="16384" width="8.85546875" style="240"/>
  </cols>
  <sheetData>
    <row r="1" spans="1:16" s="227" customFormat="1" ht="13.9" customHeight="1">
      <c r="A1" s="282" t="s">
        <v>154</v>
      </c>
      <c r="B1" s="282"/>
      <c r="C1" s="282"/>
      <c r="D1" s="282"/>
      <c r="E1" s="282"/>
      <c r="F1" s="282"/>
      <c r="G1" s="282"/>
      <c r="H1" s="39"/>
      <c r="I1" s="39"/>
      <c r="J1" s="39"/>
      <c r="K1" s="39"/>
      <c r="L1" s="39"/>
      <c r="M1" s="39"/>
      <c r="N1" s="39"/>
      <c r="O1" s="221"/>
      <c r="P1" s="60"/>
    </row>
    <row r="2" spans="1:16" s="4" customFormat="1" ht="12.75">
      <c r="A2" s="3"/>
      <c r="B2" s="3"/>
      <c r="C2" s="3"/>
      <c r="D2" s="3"/>
      <c r="E2" s="3"/>
      <c r="F2" s="3"/>
      <c r="G2" s="3"/>
      <c r="H2" s="40"/>
      <c r="I2" s="40"/>
      <c r="J2" s="40"/>
      <c r="K2" s="40"/>
      <c r="L2" s="40"/>
      <c r="M2" s="40"/>
      <c r="N2" s="40"/>
      <c r="O2" s="3"/>
      <c r="P2" s="228"/>
    </row>
    <row r="3" spans="1:16" s="227" customFormat="1" ht="13.9" customHeight="1">
      <c r="A3" s="282" t="s">
        <v>141</v>
      </c>
      <c r="B3" s="282"/>
      <c r="C3" s="282"/>
      <c r="D3" s="282"/>
      <c r="E3" s="282"/>
      <c r="F3" s="282"/>
      <c r="G3" s="282"/>
      <c r="H3" s="39"/>
      <c r="I3" s="39"/>
      <c r="J3" s="39"/>
      <c r="K3" s="39"/>
      <c r="L3" s="39"/>
      <c r="M3" s="39"/>
      <c r="N3" s="39"/>
      <c r="O3" s="221"/>
      <c r="P3" s="60"/>
    </row>
    <row r="4" spans="1:16" s="4" customFormat="1" ht="12.75">
      <c r="A4" s="3"/>
      <c r="B4" s="3"/>
      <c r="C4" s="3"/>
      <c r="D4" s="3"/>
      <c r="E4" s="3"/>
      <c r="F4" s="3"/>
      <c r="G4" s="3"/>
      <c r="H4" s="40"/>
      <c r="I4" s="40"/>
      <c r="J4" s="40"/>
      <c r="K4" s="40"/>
      <c r="L4" s="40"/>
      <c r="M4" s="40"/>
      <c r="N4" s="40"/>
      <c r="O4" s="3"/>
      <c r="P4" s="228"/>
    </row>
    <row r="5" spans="1:16" s="4" customFormat="1" ht="14.45" customHeight="1">
      <c r="A5" s="283" t="s">
        <v>17</v>
      </c>
      <c r="B5" s="285" t="s">
        <v>18</v>
      </c>
      <c r="C5" s="290" t="s">
        <v>158</v>
      </c>
      <c r="D5" s="287" t="s">
        <v>46</v>
      </c>
      <c r="E5" s="288" t="s">
        <v>47</v>
      </c>
      <c r="F5" s="289"/>
      <c r="G5" s="289"/>
      <c r="H5" s="38"/>
      <c r="I5" s="38"/>
      <c r="J5" s="38"/>
    </row>
    <row r="6" spans="1:16" s="4" customFormat="1" ht="26.45" customHeight="1">
      <c r="A6" s="284"/>
      <c r="B6" s="286"/>
      <c r="C6" s="291"/>
      <c r="D6" s="287"/>
      <c r="E6" s="222" t="s">
        <v>165</v>
      </c>
      <c r="F6" s="222" t="s">
        <v>166</v>
      </c>
      <c r="G6" s="222" t="s">
        <v>167</v>
      </c>
    </row>
    <row r="7" spans="1:16" s="4" customFormat="1" ht="13.9" customHeight="1" thickBot="1">
      <c r="A7" s="24" t="s">
        <v>2</v>
      </c>
      <c r="B7" s="24" t="s">
        <v>4</v>
      </c>
      <c r="C7" s="24" t="s">
        <v>3</v>
      </c>
      <c r="D7" s="24" t="s">
        <v>5</v>
      </c>
      <c r="E7" s="24" t="s">
        <v>8</v>
      </c>
      <c r="F7" s="24" t="s">
        <v>22</v>
      </c>
      <c r="G7" s="101" t="s">
        <v>23</v>
      </c>
    </row>
    <row r="8" spans="1:16" s="4" customFormat="1" ht="38.25">
      <c r="A8" s="192" t="s">
        <v>163</v>
      </c>
      <c r="B8" s="34" t="s">
        <v>29</v>
      </c>
      <c r="C8" s="117" t="s">
        <v>180</v>
      </c>
      <c r="D8" s="117" t="s">
        <v>181</v>
      </c>
      <c r="E8" s="117" t="s">
        <v>182</v>
      </c>
      <c r="F8" s="117" t="s">
        <v>183</v>
      </c>
      <c r="G8" s="118" t="s">
        <v>184</v>
      </c>
    </row>
    <row r="9" spans="1:16" s="4" customFormat="1" ht="25.5">
      <c r="A9" s="244" t="s">
        <v>48</v>
      </c>
      <c r="B9" s="35" t="s">
        <v>40</v>
      </c>
      <c r="C9" s="136" t="s">
        <v>259</v>
      </c>
      <c r="D9" s="136" t="s">
        <v>260</v>
      </c>
      <c r="E9" s="136" t="s">
        <v>261</v>
      </c>
      <c r="F9" s="136" t="s">
        <v>262</v>
      </c>
      <c r="G9" s="137" t="s">
        <v>263</v>
      </c>
    </row>
    <row r="10" spans="1:16" s="4" customFormat="1" ht="45.75" customHeight="1">
      <c r="A10" s="244" t="s">
        <v>49</v>
      </c>
      <c r="B10" s="35" t="s">
        <v>159</v>
      </c>
      <c r="C10" s="136" t="s">
        <v>187</v>
      </c>
      <c r="D10" s="136" t="s">
        <v>188</v>
      </c>
      <c r="E10" s="136" t="s">
        <v>202</v>
      </c>
      <c r="F10" s="136" t="s">
        <v>203</v>
      </c>
      <c r="G10" s="137" t="s">
        <v>204</v>
      </c>
    </row>
    <row r="11" spans="1:16" s="4" customFormat="1" ht="25.5">
      <c r="A11" s="192" t="s">
        <v>164</v>
      </c>
      <c r="B11" s="35" t="s">
        <v>30</v>
      </c>
      <c r="C11" s="138" t="s">
        <v>186</v>
      </c>
      <c r="D11" s="138" t="s">
        <v>189</v>
      </c>
      <c r="E11" s="138" t="s">
        <v>190</v>
      </c>
      <c r="F11" s="138" t="s">
        <v>191</v>
      </c>
      <c r="G11" s="139" t="s">
        <v>192</v>
      </c>
    </row>
    <row r="12" spans="1:16" s="4" customFormat="1" ht="12.75">
      <c r="A12" s="244" t="s">
        <v>48</v>
      </c>
      <c r="B12" s="35" t="s">
        <v>32</v>
      </c>
      <c r="C12" s="96"/>
      <c r="D12" s="96"/>
      <c r="E12" s="96"/>
      <c r="F12" s="96"/>
      <c r="G12" s="97"/>
    </row>
    <row r="13" spans="1:16" s="4" customFormat="1" ht="25.5">
      <c r="A13" s="244" t="s">
        <v>49</v>
      </c>
      <c r="B13" s="35" t="s">
        <v>33</v>
      </c>
      <c r="C13" s="96"/>
      <c r="D13" s="96"/>
      <c r="E13" s="96"/>
      <c r="F13" s="96"/>
      <c r="G13" s="97"/>
    </row>
    <row r="14" spans="1:16" s="4" customFormat="1" ht="12.75">
      <c r="A14" s="192" t="s">
        <v>54</v>
      </c>
      <c r="B14" s="35" t="s">
        <v>31</v>
      </c>
      <c r="C14" s="136" t="s">
        <v>219</v>
      </c>
      <c r="D14" s="136" t="s">
        <v>220</v>
      </c>
      <c r="E14" s="136" t="s">
        <v>221</v>
      </c>
      <c r="F14" s="136" t="s">
        <v>222</v>
      </c>
      <c r="G14" s="137" t="s">
        <v>223</v>
      </c>
    </row>
    <row r="15" spans="1:16" s="4" customFormat="1" ht="12.75">
      <c r="A15" s="244" t="s">
        <v>48</v>
      </c>
      <c r="B15" s="35" t="s">
        <v>119</v>
      </c>
      <c r="C15" s="136" t="s">
        <v>224</v>
      </c>
      <c r="D15" s="136" t="s">
        <v>225</v>
      </c>
      <c r="E15" s="136" t="s">
        <v>226</v>
      </c>
      <c r="F15" s="136" t="s">
        <v>227</v>
      </c>
      <c r="G15" s="137" t="s">
        <v>228</v>
      </c>
    </row>
    <row r="16" spans="1:16" s="4" customFormat="1" ht="26.25" thickBot="1">
      <c r="A16" s="244" t="s">
        <v>49</v>
      </c>
      <c r="B16" s="188" t="s">
        <v>120</v>
      </c>
      <c r="C16" s="258" t="s">
        <v>229</v>
      </c>
      <c r="D16" s="258" t="s">
        <v>230</v>
      </c>
      <c r="E16" s="258" t="s">
        <v>231</v>
      </c>
      <c r="F16" s="258" t="s">
        <v>232</v>
      </c>
      <c r="G16" s="259" t="s">
        <v>233</v>
      </c>
    </row>
    <row r="18" spans="1:17" s="227" customFormat="1" ht="22.5" customHeight="1">
      <c r="A18" s="282" t="s">
        <v>142</v>
      </c>
      <c r="B18" s="282"/>
      <c r="C18" s="282"/>
      <c r="D18" s="282"/>
      <c r="E18" s="282"/>
      <c r="F18" s="282"/>
      <c r="G18" s="282"/>
      <c r="H18" s="39"/>
      <c r="I18" s="39"/>
      <c r="J18" s="39"/>
      <c r="K18" s="39"/>
      <c r="L18" s="39"/>
      <c r="M18" s="39"/>
      <c r="N18" s="39"/>
      <c r="O18" s="221"/>
      <c r="P18" s="60"/>
    </row>
    <row r="19" spans="1:17" s="4" customFormat="1" ht="12.75">
      <c r="A19" s="3"/>
      <c r="B19" s="3"/>
      <c r="C19" s="3"/>
      <c r="D19" s="3"/>
      <c r="E19" s="3"/>
      <c r="F19" s="3"/>
      <c r="G19" s="3"/>
      <c r="H19" s="40"/>
      <c r="I19" s="40"/>
      <c r="J19" s="40"/>
      <c r="K19" s="40"/>
      <c r="L19" s="40"/>
      <c r="M19" s="40"/>
      <c r="N19" s="40"/>
      <c r="O19" s="3"/>
      <c r="P19" s="228"/>
    </row>
    <row r="20" spans="1:17" s="4" customFormat="1" ht="26.45" customHeight="1">
      <c r="A20" s="226" t="s">
        <v>17</v>
      </c>
      <c r="B20" s="224" t="s">
        <v>18</v>
      </c>
      <c r="C20" s="223" t="s">
        <v>168</v>
      </c>
      <c r="D20" s="103" t="s">
        <v>258</v>
      </c>
      <c r="E20" s="245" t="s">
        <v>237</v>
      </c>
      <c r="F20" s="3"/>
      <c r="G20" s="40"/>
    </row>
    <row r="21" spans="1:17" s="4" customFormat="1" ht="13.5" thickBot="1">
      <c r="A21" s="24" t="s">
        <v>2</v>
      </c>
      <c r="B21" s="24" t="s">
        <v>4</v>
      </c>
      <c r="C21" s="24" t="s">
        <v>3</v>
      </c>
      <c r="D21" s="24" t="s">
        <v>5</v>
      </c>
      <c r="E21" s="101" t="s">
        <v>8</v>
      </c>
      <c r="F21" s="3"/>
      <c r="G21" s="40"/>
    </row>
    <row r="22" spans="1:17" s="4" customFormat="1" ht="39" thickBot="1">
      <c r="A22" s="140" t="s">
        <v>161</v>
      </c>
      <c r="B22" s="33" t="s">
        <v>29</v>
      </c>
      <c r="C22" s="119" t="s">
        <v>145</v>
      </c>
      <c r="D22" s="119" t="s">
        <v>145</v>
      </c>
      <c r="E22" s="120" t="s">
        <v>145</v>
      </c>
      <c r="F22" s="3"/>
      <c r="G22" s="40"/>
    </row>
    <row r="24" spans="1:17" s="227" customFormat="1" ht="13.9" customHeight="1">
      <c r="A24" s="282" t="s">
        <v>143</v>
      </c>
      <c r="B24" s="282"/>
      <c r="C24" s="282"/>
      <c r="D24" s="282"/>
      <c r="E24" s="282"/>
      <c r="F24" s="282"/>
      <c r="G24" s="282"/>
      <c r="H24" s="39"/>
      <c r="I24" s="39"/>
      <c r="J24" s="39"/>
      <c r="K24" s="39"/>
      <c r="L24" s="39"/>
      <c r="M24" s="39"/>
      <c r="N24" s="39"/>
      <c r="O24" s="221"/>
      <c r="P24" s="60"/>
    </row>
    <row r="26" spans="1:17" s="4" customFormat="1" ht="14.45" customHeight="1">
      <c r="A26" s="283" t="s">
        <v>17</v>
      </c>
      <c r="B26" s="285" t="s">
        <v>18</v>
      </c>
      <c r="C26" s="290" t="s">
        <v>46</v>
      </c>
      <c r="D26" s="288" t="s">
        <v>47</v>
      </c>
      <c r="E26" s="289"/>
      <c r="F26" s="289"/>
      <c r="G26" s="38"/>
    </row>
    <row r="27" spans="1:17" s="4" customFormat="1" ht="42" customHeight="1">
      <c r="A27" s="284"/>
      <c r="B27" s="286"/>
      <c r="C27" s="292"/>
      <c r="D27" s="222" t="s">
        <v>19</v>
      </c>
      <c r="E27" s="222" t="s">
        <v>20</v>
      </c>
      <c r="F27" s="222" t="s">
        <v>21</v>
      </c>
    </row>
    <row r="28" spans="1:17" s="4" customFormat="1" ht="15" customHeight="1" thickBot="1">
      <c r="A28" s="24" t="s">
        <v>2</v>
      </c>
      <c r="B28" s="104" t="s">
        <v>4</v>
      </c>
      <c r="C28" s="101" t="s">
        <v>3</v>
      </c>
      <c r="D28" s="101" t="s">
        <v>5</v>
      </c>
      <c r="E28" s="101" t="s">
        <v>8</v>
      </c>
      <c r="F28" s="101" t="s">
        <v>22</v>
      </c>
    </row>
    <row r="29" spans="1:17" s="4" customFormat="1" ht="27.6" customHeight="1" thickBot="1">
      <c r="A29" s="140" t="s">
        <v>36</v>
      </c>
      <c r="B29" s="33" t="s">
        <v>29</v>
      </c>
      <c r="C29" s="189"/>
      <c r="D29" s="91"/>
      <c r="E29" s="91"/>
      <c r="F29" s="98"/>
    </row>
    <row r="31" spans="1:17" s="21" customFormat="1">
      <c r="A31" s="280" t="s">
        <v>155</v>
      </c>
      <c r="B31" s="280"/>
      <c r="C31" s="280"/>
      <c r="D31" s="280"/>
      <c r="E31" s="225"/>
      <c r="F31" s="22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s="21" customFormat="1">
      <c r="A32" s="221"/>
      <c r="B32" s="22"/>
      <c r="C32" s="221"/>
      <c r="D32" s="221"/>
      <c r="E32" s="221"/>
      <c r="F32" s="221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s="21" customFormat="1">
      <c r="A33" s="281" t="s">
        <v>17</v>
      </c>
      <c r="B33" s="278" t="s">
        <v>18</v>
      </c>
      <c r="C33" s="278" t="s">
        <v>50</v>
      </c>
      <c r="D33" s="278"/>
      <c r="E33" s="278"/>
      <c r="F33" s="224" t="s">
        <v>51</v>
      </c>
      <c r="G33" s="224" t="s">
        <v>57</v>
      </c>
      <c r="H33" s="279" t="s">
        <v>35</v>
      </c>
      <c r="I33" s="39"/>
      <c r="J33" s="39"/>
      <c r="K33" s="39"/>
      <c r="L33" s="39"/>
      <c r="M33" s="39"/>
      <c r="N33" s="39"/>
      <c r="O33" s="39"/>
    </row>
    <row r="34" spans="1:17" s="229" customFormat="1" ht="36" customHeight="1">
      <c r="A34" s="281"/>
      <c r="B34" s="278"/>
      <c r="C34" s="224" t="s">
        <v>52</v>
      </c>
      <c r="D34" s="224" t="s">
        <v>52</v>
      </c>
      <c r="E34" s="224" t="s">
        <v>52</v>
      </c>
      <c r="F34" s="224" t="s">
        <v>53</v>
      </c>
      <c r="G34" s="224" t="s">
        <v>53</v>
      </c>
      <c r="H34" s="279"/>
      <c r="I34" s="40"/>
      <c r="J34" s="40"/>
      <c r="K34" s="40"/>
      <c r="L34" s="40"/>
      <c r="M34" s="40"/>
      <c r="N34" s="40"/>
      <c r="O34" s="40"/>
    </row>
    <row r="35" spans="1:17" s="21" customFormat="1" ht="15.75" thickBot="1">
      <c r="A35" s="49" t="s">
        <v>2</v>
      </c>
      <c r="B35" s="41" t="s">
        <v>4</v>
      </c>
      <c r="C35" s="41" t="s">
        <v>3</v>
      </c>
      <c r="D35" s="41" t="s">
        <v>5</v>
      </c>
      <c r="E35" s="41" t="s">
        <v>8</v>
      </c>
      <c r="F35" s="41" t="s">
        <v>22</v>
      </c>
      <c r="G35" s="41" t="s">
        <v>23</v>
      </c>
      <c r="H35" s="92" t="s">
        <v>24</v>
      </c>
      <c r="I35" s="40"/>
      <c r="J35" s="40"/>
      <c r="K35" s="40"/>
      <c r="L35" s="40"/>
      <c r="M35" s="40"/>
      <c r="N35" s="40"/>
      <c r="O35" s="40"/>
    </row>
    <row r="36" spans="1:17" s="21" customFormat="1" ht="42.6" customHeight="1">
      <c r="A36" s="45" t="s">
        <v>160</v>
      </c>
      <c r="B36" s="42" t="s">
        <v>29</v>
      </c>
      <c r="C36" s="133" t="s">
        <v>193</v>
      </c>
      <c r="D36" s="133" t="s">
        <v>194</v>
      </c>
      <c r="E36" s="133" t="s">
        <v>195</v>
      </c>
      <c r="F36" s="133" t="s">
        <v>196</v>
      </c>
      <c r="G36" s="133" t="s">
        <v>197</v>
      </c>
      <c r="H36" s="50" t="s">
        <v>28</v>
      </c>
      <c r="I36" s="40"/>
      <c r="J36" s="40"/>
      <c r="K36" s="40"/>
      <c r="L36" s="40"/>
      <c r="M36" s="40"/>
      <c r="N36" s="40"/>
      <c r="O36" s="40"/>
    </row>
    <row r="37" spans="1:17" s="21" customFormat="1">
      <c r="A37" s="244" t="s">
        <v>48</v>
      </c>
      <c r="B37" s="93" t="s">
        <v>40</v>
      </c>
      <c r="C37" s="121"/>
      <c r="D37" s="121"/>
      <c r="E37" s="121"/>
      <c r="F37" s="121"/>
      <c r="G37" s="121"/>
      <c r="H37" s="52" t="s">
        <v>28</v>
      </c>
      <c r="I37" s="40"/>
      <c r="J37" s="40"/>
      <c r="K37" s="40"/>
      <c r="L37" s="40"/>
      <c r="M37" s="40"/>
      <c r="N37" s="40"/>
      <c r="O37" s="40"/>
    </row>
    <row r="38" spans="1:17" s="21" customFormat="1" ht="25.5">
      <c r="A38" s="244" t="s">
        <v>49</v>
      </c>
      <c r="B38" s="93" t="s">
        <v>159</v>
      </c>
      <c r="C38" s="121"/>
      <c r="D38" s="121"/>
      <c r="E38" s="121"/>
      <c r="F38" s="121"/>
      <c r="G38" s="121"/>
      <c r="H38" s="52" t="s">
        <v>28</v>
      </c>
      <c r="I38" s="40"/>
      <c r="J38" s="40"/>
      <c r="K38" s="40"/>
      <c r="L38" s="40"/>
      <c r="M38" s="40"/>
      <c r="N38" s="40"/>
      <c r="O38" s="40"/>
    </row>
    <row r="39" spans="1:17" s="21" customFormat="1" ht="27.75" customHeight="1">
      <c r="A39" s="45" t="s">
        <v>34</v>
      </c>
      <c r="B39" s="43" t="s">
        <v>30</v>
      </c>
      <c r="C39" s="51" t="s">
        <v>28</v>
      </c>
      <c r="D39" s="134" t="s">
        <v>198</v>
      </c>
      <c r="E39" s="134" t="s">
        <v>199</v>
      </c>
      <c r="F39" s="134" t="s">
        <v>205</v>
      </c>
      <c r="G39" s="105" t="s">
        <v>28</v>
      </c>
      <c r="H39" s="52" t="s">
        <v>28</v>
      </c>
      <c r="I39" s="40"/>
      <c r="J39" s="40"/>
      <c r="K39" s="40"/>
      <c r="L39" s="40"/>
      <c r="M39" s="40"/>
      <c r="N39" s="40"/>
      <c r="O39" s="40"/>
    </row>
    <row r="40" spans="1:17" s="21" customFormat="1" ht="39" thickBot="1">
      <c r="A40" s="45" t="s">
        <v>179</v>
      </c>
      <c r="B40" s="44" t="s">
        <v>31</v>
      </c>
      <c r="C40" s="53" t="s">
        <v>28</v>
      </c>
      <c r="D40" s="53" t="s">
        <v>28</v>
      </c>
      <c r="E40" s="53" t="s">
        <v>28</v>
      </c>
      <c r="F40" s="53" t="s">
        <v>28</v>
      </c>
      <c r="G40" s="53" t="s">
        <v>28</v>
      </c>
      <c r="H40" s="135" t="s">
        <v>201</v>
      </c>
      <c r="I40" s="40"/>
      <c r="J40" s="40"/>
      <c r="K40" s="40"/>
      <c r="L40" s="40"/>
      <c r="M40" s="40"/>
      <c r="N40" s="40"/>
      <c r="O40" s="40"/>
    </row>
    <row r="41" spans="1:17" s="21" customFormat="1">
      <c r="A41" s="230" t="s">
        <v>156</v>
      </c>
      <c r="B41" s="231"/>
      <c r="C41" s="232"/>
      <c r="D41" s="233"/>
      <c r="E41" s="234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</row>
    <row r="42" spans="1:17" s="21" customFormat="1">
      <c r="A42" s="236"/>
      <c r="B42" s="237"/>
      <c r="C42" s="236"/>
      <c r="E42" s="238"/>
    </row>
  </sheetData>
  <mergeCells count="18">
    <mergeCell ref="A18:G18"/>
    <mergeCell ref="A24:G24"/>
    <mergeCell ref="A26:A27"/>
    <mergeCell ref="B26:B27"/>
    <mergeCell ref="D26:F26"/>
    <mergeCell ref="C26:C27"/>
    <mergeCell ref="A1:G1"/>
    <mergeCell ref="A3:G3"/>
    <mergeCell ref="A5:A6"/>
    <mergeCell ref="B5:B6"/>
    <mergeCell ref="D5:D6"/>
    <mergeCell ref="E5:G5"/>
    <mergeCell ref="C5:C6"/>
    <mergeCell ref="C33:E33"/>
    <mergeCell ref="H33:H34"/>
    <mergeCell ref="A31:D31"/>
    <mergeCell ref="A33:A34"/>
    <mergeCell ref="B33:B34"/>
  </mergeCells>
  <phoneticPr fontId="0" type="noConversion"/>
  <pageMargins left="0.70866141732283461" right="0.70866141732283461" top="0.74803149606299213" bottom="0.74803149606299213" header="0.31496062992125984" footer="0.31496062992125984"/>
  <pageSetup paperSize="8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view="pageBreakPreview" zoomScale="80" zoomScaleNormal="85" zoomScaleSheetLayoutView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8" sqref="C48"/>
    </sheetView>
  </sheetViews>
  <sheetFormatPr defaultColWidth="9.140625" defaultRowHeight="15"/>
  <cols>
    <col min="1" max="1" width="42.140625" style="18" customWidth="1"/>
    <col min="2" max="2" width="22.7109375" style="18" customWidth="1"/>
    <col min="3" max="3" width="7.7109375" style="18" customWidth="1"/>
    <col min="4" max="4" width="7.7109375" style="17" customWidth="1"/>
    <col min="5" max="5" width="13.85546875" style="17" customWidth="1"/>
    <col min="6" max="6" width="7.7109375" style="17" customWidth="1"/>
    <col min="7" max="7" width="13.85546875" style="17" customWidth="1"/>
    <col min="8" max="8" width="7.7109375" style="17" customWidth="1"/>
    <col min="9" max="9" width="13.85546875" style="17" customWidth="1"/>
    <col min="10" max="10" width="7.7109375" style="17" customWidth="1"/>
    <col min="11" max="11" width="13.85546875" style="17" customWidth="1"/>
    <col min="12" max="12" width="7.7109375" style="17" customWidth="1"/>
    <col min="13" max="13" width="13.85546875" style="17" customWidth="1"/>
    <col min="14" max="14" width="8.85546875" style="17" customWidth="1"/>
    <col min="15" max="16384" width="9.140625" style="17"/>
  </cols>
  <sheetData>
    <row r="1" spans="1:14" ht="14.45" customHeight="1">
      <c r="A1" s="60" t="s">
        <v>162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>
      <c r="A2" s="102"/>
      <c r="B2" s="102"/>
      <c r="C2" s="102"/>
      <c r="D2" s="102"/>
      <c r="E2" s="102"/>
      <c r="F2" s="102"/>
      <c r="G2" s="102"/>
      <c r="H2" s="102"/>
      <c r="I2" s="102"/>
    </row>
    <row r="3" spans="1:14" s="47" customFormat="1" ht="13.9" customHeight="1">
      <c r="A3" s="283" t="s">
        <v>17</v>
      </c>
      <c r="B3" s="285" t="s">
        <v>74</v>
      </c>
      <c r="C3" s="285" t="s">
        <v>18</v>
      </c>
      <c r="D3" s="300" t="s">
        <v>152</v>
      </c>
      <c r="E3" s="301"/>
      <c r="F3" s="293" t="s">
        <v>149</v>
      </c>
      <c r="G3" s="283"/>
      <c r="H3" s="279" t="s">
        <v>72</v>
      </c>
      <c r="I3" s="296"/>
      <c r="J3" s="296"/>
      <c r="K3" s="296"/>
      <c r="L3" s="296"/>
      <c r="M3" s="281"/>
      <c r="N3" s="46"/>
    </row>
    <row r="4" spans="1:14" s="47" customFormat="1" ht="37.5" customHeight="1">
      <c r="A4" s="284"/>
      <c r="B4" s="286"/>
      <c r="C4" s="286"/>
      <c r="D4" s="302"/>
      <c r="E4" s="303"/>
      <c r="F4" s="294"/>
      <c r="G4" s="295"/>
      <c r="H4" s="298" t="s">
        <v>234</v>
      </c>
      <c r="I4" s="299"/>
      <c r="J4" s="298" t="s">
        <v>147</v>
      </c>
      <c r="K4" s="299"/>
      <c r="L4" s="298" t="s">
        <v>235</v>
      </c>
      <c r="M4" s="299"/>
      <c r="N4" s="46"/>
    </row>
    <row r="5" spans="1:14" s="47" customFormat="1" ht="13.5" customHeight="1">
      <c r="A5" s="284"/>
      <c r="B5" s="286"/>
      <c r="C5" s="286"/>
      <c r="D5" s="106" t="s">
        <v>73</v>
      </c>
      <c r="E5" s="108" t="s">
        <v>80</v>
      </c>
      <c r="F5" s="106" t="s">
        <v>73</v>
      </c>
      <c r="G5" s="108" t="s">
        <v>80</v>
      </c>
      <c r="H5" s="106" t="s">
        <v>73</v>
      </c>
      <c r="I5" s="108" t="s">
        <v>80</v>
      </c>
      <c r="J5" s="106" t="s">
        <v>73</v>
      </c>
      <c r="K5" s="108" t="s">
        <v>80</v>
      </c>
      <c r="L5" s="106" t="s">
        <v>73</v>
      </c>
      <c r="M5" s="108" t="s">
        <v>80</v>
      </c>
      <c r="N5" s="46"/>
    </row>
    <row r="6" spans="1:14" s="48" customFormat="1" ht="13.5" thickBot="1">
      <c r="A6" s="85" t="s">
        <v>2</v>
      </c>
      <c r="B6" s="85" t="s">
        <v>4</v>
      </c>
      <c r="C6" s="85" t="s">
        <v>3</v>
      </c>
      <c r="D6" s="85" t="s">
        <v>5</v>
      </c>
      <c r="E6" s="85" t="s">
        <v>8</v>
      </c>
      <c r="F6" s="85" t="s">
        <v>22</v>
      </c>
      <c r="G6" s="85" t="s">
        <v>23</v>
      </c>
      <c r="H6" s="85" t="s">
        <v>24</v>
      </c>
      <c r="I6" s="85" t="s">
        <v>25</v>
      </c>
      <c r="J6" s="85" t="s">
        <v>26</v>
      </c>
      <c r="K6" s="85" t="s">
        <v>27</v>
      </c>
      <c r="L6" s="85" t="s">
        <v>115</v>
      </c>
      <c r="M6" s="85" t="s">
        <v>116</v>
      </c>
      <c r="N6" s="46"/>
    </row>
    <row r="7" spans="1:14" s="48" customFormat="1" ht="12.75">
      <c r="A7" s="141" t="s">
        <v>88</v>
      </c>
      <c r="B7" s="142"/>
      <c r="C7" s="72"/>
      <c r="D7" s="76"/>
      <c r="E7" s="76"/>
      <c r="F7" s="76"/>
      <c r="G7" s="76"/>
      <c r="H7" s="76"/>
      <c r="I7" s="76"/>
      <c r="J7" s="76"/>
      <c r="K7" s="76"/>
      <c r="L7" s="76"/>
      <c r="M7" s="77"/>
      <c r="N7" s="46"/>
    </row>
    <row r="8" spans="1:14" s="47" customFormat="1" ht="12.75">
      <c r="A8" s="143" t="s">
        <v>171</v>
      </c>
      <c r="B8" s="144" t="s">
        <v>28</v>
      </c>
      <c r="C8" s="55" t="s">
        <v>29</v>
      </c>
      <c r="D8" s="71" t="s">
        <v>28</v>
      </c>
      <c r="E8" s="180" t="s">
        <v>55</v>
      </c>
      <c r="F8" s="71" t="s">
        <v>28</v>
      </c>
      <c r="G8" s="180" t="s">
        <v>55</v>
      </c>
      <c r="H8" s="71" t="s">
        <v>28</v>
      </c>
      <c r="I8" s="180" t="s">
        <v>55</v>
      </c>
      <c r="J8" s="71" t="s">
        <v>28</v>
      </c>
      <c r="K8" s="180" t="s">
        <v>55</v>
      </c>
      <c r="L8" s="71" t="s">
        <v>28</v>
      </c>
      <c r="M8" s="181" t="s">
        <v>55</v>
      </c>
      <c r="N8" s="46"/>
    </row>
    <row r="9" spans="1:14" s="48" customFormat="1" ht="12.75">
      <c r="A9" s="145" t="s">
        <v>87</v>
      </c>
      <c r="B9" s="142"/>
      <c r="C9" s="83"/>
      <c r="D9" s="68"/>
      <c r="E9" s="68"/>
      <c r="F9" s="68"/>
      <c r="G9" s="68"/>
      <c r="H9" s="68"/>
      <c r="I9" s="68"/>
      <c r="J9" s="68"/>
      <c r="K9" s="68"/>
      <c r="L9" s="68"/>
      <c r="M9" s="79"/>
      <c r="N9" s="46"/>
    </row>
    <row r="10" spans="1:14" s="20" customFormat="1" ht="12.75">
      <c r="A10" s="146" t="s">
        <v>85</v>
      </c>
      <c r="B10" s="144" t="s">
        <v>28</v>
      </c>
      <c r="C10" s="55" t="s">
        <v>30</v>
      </c>
      <c r="D10" s="71" t="s">
        <v>28</v>
      </c>
      <c r="E10" s="126" t="s">
        <v>107</v>
      </c>
      <c r="F10" s="71" t="s">
        <v>28</v>
      </c>
      <c r="G10" s="126" t="s">
        <v>107</v>
      </c>
      <c r="H10" s="71" t="s">
        <v>28</v>
      </c>
      <c r="I10" s="126" t="s">
        <v>107</v>
      </c>
      <c r="J10" s="71" t="s">
        <v>28</v>
      </c>
      <c r="K10" s="126" t="s">
        <v>107</v>
      </c>
      <c r="L10" s="71" t="s">
        <v>28</v>
      </c>
      <c r="M10" s="185" t="s">
        <v>107</v>
      </c>
      <c r="N10" s="19"/>
    </row>
    <row r="11" spans="1:14" s="20" customFormat="1" ht="12.75">
      <c r="A11" s="147" t="s">
        <v>82</v>
      </c>
      <c r="B11" s="148"/>
      <c r="C11" s="75"/>
      <c r="D11" s="74"/>
      <c r="E11" s="182"/>
      <c r="F11" s="74"/>
      <c r="G11" s="182"/>
      <c r="H11" s="74"/>
      <c r="I11" s="182"/>
      <c r="J11" s="74"/>
      <c r="K11" s="182"/>
      <c r="L11" s="74"/>
      <c r="M11" s="186"/>
      <c r="N11" s="19"/>
    </row>
    <row r="12" spans="1:14">
      <c r="A12" s="149" t="s">
        <v>84</v>
      </c>
      <c r="B12" s="144" t="s">
        <v>28</v>
      </c>
      <c r="C12" s="55" t="s">
        <v>32</v>
      </c>
      <c r="D12" s="71" t="s">
        <v>28</v>
      </c>
      <c r="E12" s="180" t="s">
        <v>109</v>
      </c>
      <c r="F12" s="71" t="s">
        <v>28</v>
      </c>
      <c r="G12" s="180" t="s">
        <v>109</v>
      </c>
      <c r="H12" s="71" t="s">
        <v>28</v>
      </c>
      <c r="I12" s="180" t="s">
        <v>109</v>
      </c>
      <c r="J12" s="71" t="s">
        <v>28</v>
      </c>
      <c r="K12" s="180" t="s">
        <v>109</v>
      </c>
      <c r="L12" s="71" t="s">
        <v>28</v>
      </c>
      <c r="M12" s="181" t="s">
        <v>109</v>
      </c>
    </row>
    <row r="13" spans="1:14" ht="25.5">
      <c r="A13" s="150" t="s">
        <v>86</v>
      </c>
      <c r="B13" s="148" t="s">
        <v>28</v>
      </c>
      <c r="C13" s="37" t="s">
        <v>33</v>
      </c>
      <c r="D13" s="71" t="s">
        <v>28</v>
      </c>
      <c r="E13" s="183" t="s">
        <v>110</v>
      </c>
      <c r="F13" s="71" t="s">
        <v>28</v>
      </c>
      <c r="G13" s="183" t="s">
        <v>110</v>
      </c>
      <c r="H13" s="66" t="s">
        <v>28</v>
      </c>
      <c r="I13" s="183" t="s">
        <v>110</v>
      </c>
      <c r="J13" s="66" t="s">
        <v>28</v>
      </c>
      <c r="K13" s="184" t="s">
        <v>110</v>
      </c>
      <c r="L13" s="66" t="s">
        <v>28</v>
      </c>
      <c r="M13" s="187" t="s">
        <v>110</v>
      </c>
    </row>
    <row r="14" spans="1:14" s="48" customFormat="1" ht="28.5">
      <c r="A14" s="141" t="s">
        <v>172</v>
      </c>
      <c r="B14" s="142"/>
      <c r="C14" s="70"/>
      <c r="D14" s="68"/>
      <c r="E14" s="68"/>
      <c r="F14" s="68"/>
      <c r="G14" s="68"/>
      <c r="H14" s="68"/>
      <c r="I14" s="68"/>
      <c r="J14" s="68"/>
      <c r="K14" s="68"/>
      <c r="L14" s="68"/>
      <c r="M14" s="79"/>
      <c r="N14" s="46"/>
    </row>
    <row r="15" spans="1:14" ht="25.5">
      <c r="A15" s="143" t="s">
        <v>95</v>
      </c>
      <c r="B15" s="144" t="s">
        <v>92</v>
      </c>
      <c r="C15" s="84" t="s">
        <v>31</v>
      </c>
      <c r="D15" s="126" t="s">
        <v>67</v>
      </c>
      <c r="E15" s="126" t="s">
        <v>134</v>
      </c>
      <c r="F15" s="126" t="s">
        <v>67</v>
      </c>
      <c r="G15" s="126" t="s">
        <v>134</v>
      </c>
      <c r="H15" s="126" t="s">
        <v>67</v>
      </c>
      <c r="I15" s="126" t="s">
        <v>134</v>
      </c>
      <c r="J15" s="126" t="s">
        <v>67</v>
      </c>
      <c r="K15" s="126" t="s">
        <v>134</v>
      </c>
      <c r="L15" s="126" t="s">
        <v>67</v>
      </c>
      <c r="M15" s="185" t="s">
        <v>134</v>
      </c>
    </row>
    <row r="16" spans="1:14" ht="25.5">
      <c r="A16" s="151" t="s">
        <v>97</v>
      </c>
      <c r="B16" s="152" t="s">
        <v>90</v>
      </c>
      <c r="C16" s="57" t="s">
        <v>119</v>
      </c>
      <c r="D16" s="126" t="s">
        <v>77</v>
      </c>
      <c r="E16" s="127" t="s">
        <v>135</v>
      </c>
      <c r="F16" s="126" t="s">
        <v>77</v>
      </c>
      <c r="G16" s="127" t="s">
        <v>135</v>
      </c>
      <c r="H16" s="126" t="s">
        <v>77</v>
      </c>
      <c r="I16" s="127" t="s">
        <v>135</v>
      </c>
      <c r="J16" s="126" t="s">
        <v>77</v>
      </c>
      <c r="K16" s="127" t="s">
        <v>135</v>
      </c>
      <c r="L16" s="126" t="s">
        <v>77</v>
      </c>
      <c r="M16" s="128" t="s">
        <v>135</v>
      </c>
    </row>
    <row r="17" spans="1:14" ht="25.5">
      <c r="A17" s="151" t="s">
        <v>98</v>
      </c>
      <c r="B17" s="152" t="s">
        <v>91</v>
      </c>
      <c r="C17" s="57" t="s">
        <v>120</v>
      </c>
      <c r="D17" s="127" t="s">
        <v>75</v>
      </c>
      <c r="E17" s="127" t="s">
        <v>76</v>
      </c>
      <c r="F17" s="127" t="s">
        <v>75</v>
      </c>
      <c r="G17" s="127" t="s">
        <v>76</v>
      </c>
      <c r="H17" s="127" t="s">
        <v>75</v>
      </c>
      <c r="I17" s="127" t="s">
        <v>76</v>
      </c>
      <c r="J17" s="127" t="s">
        <v>75</v>
      </c>
      <c r="K17" s="127" t="s">
        <v>76</v>
      </c>
      <c r="L17" s="127" t="s">
        <v>75</v>
      </c>
      <c r="M17" s="128" t="s">
        <v>76</v>
      </c>
    </row>
    <row r="18" spans="1:14" ht="25.5">
      <c r="A18" s="151" t="s">
        <v>99</v>
      </c>
      <c r="B18" s="144" t="s">
        <v>91</v>
      </c>
      <c r="C18" s="88" t="s">
        <v>121</v>
      </c>
      <c r="D18" s="126" t="s">
        <v>78</v>
      </c>
      <c r="E18" s="126" t="s">
        <v>79</v>
      </c>
      <c r="F18" s="126" t="s">
        <v>78</v>
      </c>
      <c r="G18" s="126" t="s">
        <v>79</v>
      </c>
      <c r="H18" s="126" t="s">
        <v>78</v>
      </c>
      <c r="I18" s="127" t="s">
        <v>79</v>
      </c>
      <c r="J18" s="126" t="s">
        <v>78</v>
      </c>
      <c r="K18" s="127" t="s">
        <v>79</v>
      </c>
      <c r="L18" s="126" t="s">
        <v>78</v>
      </c>
      <c r="M18" s="128" t="s">
        <v>79</v>
      </c>
    </row>
    <row r="19" spans="1:14" ht="28.5">
      <c r="A19" s="151" t="s">
        <v>173</v>
      </c>
      <c r="B19" s="148" t="s">
        <v>28</v>
      </c>
      <c r="C19" s="37" t="s">
        <v>122</v>
      </c>
      <c r="D19" s="94" t="s">
        <v>28</v>
      </c>
      <c r="E19" s="131" t="s">
        <v>69</v>
      </c>
      <c r="F19" s="64" t="s">
        <v>28</v>
      </c>
      <c r="G19" s="131" t="s">
        <v>69</v>
      </c>
      <c r="H19" s="64" t="s">
        <v>28</v>
      </c>
      <c r="I19" s="131" t="s">
        <v>69</v>
      </c>
      <c r="J19" s="64" t="s">
        <v>28</v>
      </c>
      <c r="K19" s="131" t="s">
        <v>69</v>
      </c>
      <c r="L19" s="64" t="s">
        <v>28</v>
      </c>
      <c r="M19" s="129" t="s">
        <v>69</v>
      </c>
    </row>
    <row r="20" spans="1:14" ht="25.5">
      <c r="A20" s="153" t="s">
        <v>100</v>
      </c>
      <c r="B20" s="148" t="s">
        <v>28</v>
      </c>
      <c r="C20" s="254" t="s">
        <v>123</v>
      </c>
      <c r="D20" s="66" t="s">
        <v>28</v>
      </c>
      <c r="E20" s="127" t="s">
        <v>56</v>
      </c>
      <c r="F20" s="66" t="s">
        <v>28</v>
      </c>
      <c r="G20" s="127" t="s">
        <v>56</v>
      </c>
      <c r="H20" s="66" t="s">
        <v>28</v>
      </c>
      <c r="I20" s="127" t="s">
        <v>56</v>
      </c>
      <c r="J20" s="66" t="s">
        <v>28</v>
      </c>
      <c r="K20" s="127" t="s">
        <v>56</v>
      </c>
      <c r="L20" s="66" t="s">
        <v>28</v>
      </c>
      <c r="M20" s="128" t="s">
        <v>56</v>
      </c>
    </row>
    <row r="21" spans="1:14" s="48" customFormat="1" ht="25.5">
      <c r="A21" s="145" t="s">
        <v>102</v>
      </c>
      <c r="B21" s="142"/>
      <c r="C21" s="89"/>
      <c r="D21" s="68"/>
      <c r="E21" s="68"/>
      <c r="F21" s="68"/>
      <c r="G21" s="68"/>
      <c r="H21" s="68"/>
      <c r="I21" s="68"/>
      <c r="J21" s="68"/>
      <c r="K21" s="68"/>
      <c r="L21" s="68"/>
      <c r="M21" s="79"/>
      <c r="N21" s="46"/>
    </row>
    <row r="22" spans="1:14" ht="29.25" thickBot="1">
      <c r="A22" s="146" t="s">
        <v>174</v>
      </c>
      <c r="B22" s="144" t="s">
        <v>28</v>
      </c>
      <c r="C22" s="90" t="s">
        <v>127</v>
      </c>
      <c r="D22" s="87" t="s">
        <v>28</v>
      </c>
      <c r="E22" s="132" t="s">
        <v>139</v>
      </c>
      <c r="F22" s="87" t="s">
        <v>28</v>
      </c>
      <c r="G22" s="132" t="s">
        <v>139</v>
      </c>
      <c r="H22" s="87" t="s">
        <v>28</v>
      </c>
      <c r="I22" s="132" t="s">
        <v>139</v>
      </c>
      <c r="J22" s="87" t="s">
        <v>28</v>
      </c>
      <c r="K22" s="132" t="s">
        <v>139</v>
      </c>
      <c r="L22" s="87" t="s">
        <v>28</v>
      </c>
      <c r="M22" s="130" t="s">
        <v>139</v>
      </c>
    </row>
    <row r="24" spans="1:14" ht="15.75">
      <c r="A24" s="297" t="s">
        <v>200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</row>
    <row r="25" spans="1:14" ht="15.75">
      <c r="A25" s="297" t="s">
        <v>175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</row>
    <row r="27" spans="1:14">
      <c r="A27" s="157" t="s">
        <v>209</v>
      </c>
    </row>
    <row r="29" spans="1:14" ht="14.45" customHeight="1">
      <c r="A29" s="60" t="s">
        <v>162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>
      <c r="A30" s="154"/>
      <c r="B30" s="154"/>
      <c r="C30" s="154"/>
      <c r="D30" s="154"/>
      <c r="E30" s="154"/>
      <c r="F30" s="154"/>
      <c r="G30" s="154"/>
      <c r="H30" s="154"/>
      <c r="I30" s="154"/>
    </row>
    <row r="31" spans="1:14" s="47" customFormat="1" ht="13.9" customHeight="1">
      <c r="A31" s="283" t="s">
        <v>17</v>
      </c>
      <c r="B31" s="285" t="s">
        <v>74</v>
      </c>
      <c r="C31" s="285" t="s">
        <v>18</v>
      </c>
      <c r="D31" s="300" t="s">
        <v>210</v>
      </c>
      <c r="E31" s="301"/>
      <c r="F31" s="293" t="s">
        <v>211</v>
      </c>
      <c r="G31" s="283"/>
      <c r="H31" s="279" t="s">
        <v>72</v>
      </c>
      <c r="I31" s="296"/>
      <c r="J31" s="296"/>
      <c r="K31" s="296"/>
      <c r="L31" s="296"/>
      <c r="M31" s="281"/>
      <c r="N31" s="46"/>
    </row>
    <row r="32" spans="1:14" s="47" customFormat="1" ht="37.5" customHeight="1">
      <c r="A32" s="284"/>
      <c r="B32" s="286"/>
      <c r="C32" s="286"/>
      <c r="D32" s="302"/>
      <c r="E32" s="303"/>
      <c r="F32" s="294"/>
      <c r="G32" s="295"/>
      <c r="H32" s="298" t="s">
        <v>214</v>
      </c>
      <c r="I32" s="299"/>
      <c r="J32" s="298" t="s">
        <v>212</v>
      </c>
      <c r="K32" s="299"/>
      <c r="L32" s="298" t="s">
        <v>213</v>
      </c>
      <c r="M32" s="299"/>
      <c r="N32" s="46"/>
    </row>
    <row r="33" spans="1:14" s="47" customFormat="1" ht="13.5" customHeight="1">
      <c r="A33" s="284"/>
      <c r="B33" s="286"/>
      <c r="C33" s="286"/>
      <c r="D33" s="242" t="s">
        <v>73</v>
      </c>
      <c r="E33" s="243" t="s">
        <v>80</v>
      </c>
      <c r="F33" s="242" t="s">
        <v>73</v>
      </c>
      <c r="G33" s="243" t="s">
        <v>80</v>
      </c>
      <c r="H33" s="242" t="s">
        <v>73</v>
      </c>
      <c r="I33" s="243" t="s">
        <v>80</v>
      </c>
      <c r="J33" s="242" t="s">
        <v>73</v>
      </c>
      <c r="K33" s="243" t="s">
        <v>80</v>
      </c>
      <c r="L33" s="242" t="s">
        <v>73</v>
      </c>
      <c r="M33" s="243" t="s">
        <v>80</v>
      </c>
      <c r="N33" s="46"/>
    </row>
    <row r="34" spans="1:14" s="48" customFormat="1" ht="13.5" thickBot="1">
      <c r="A34" s="85" t="s">
        <v>2</v>
      </c>
      <c r="B34" s="85" t="s">
        <v>4</v>
      </c>
      <c r="C34" s="85" t="s">
        <v>3</v>
      </c>
      <c r="D34" s="85" t="s">
        <v>5</v>
      </c>
      <c r="E34" s="85" t="s">
        <v>8</v>
      </c>
      <c r="F34" s="85" t="s">
        <v>22</v>
      </c>
      <c r="G34" s="85" t="s">
        <v>23</v>
      </c>
      <c r="H34" s="85" t="s">
        <v>24</v>
      </c>
      <c r="I34" s="85" t="s">
        <v>25</v>
      </c>
      <c r="J34" s="85" t="s">
        <v>26</v>
      </c>
      <c r="K34" s="85" t="s">
        <v>27</v>
      </c>
      <c r="L34" s="85" t="s">
        <v>115</v>
      </c>
      <c r="M34" s="85" t="s">
        <v>116</v>
      </c>
      <c r="N34" s="46"/>
    </row>
    <row r="35" spans="1:14" s="48" customFormat="1" ht="12.75">
      <c r="A35" s="141" t="s">
        <v>88</v>
      </c>
      <c r="B35" s="142"/>
      <c r="C35" s="72"/>
      <c r="D35" s="176"/>
      <c r="E35" s="193"/>
      <c r="F35" s="176"/>
      <c r="G35" s="194"/>
      <c r="H35" s="176"/>
      <c r="I35" s="194"/>
      <c r="J35" s="176"/>
      <c r="K35" s="193"/>
      <c r="L35" s="176"/>
      <c r="M35" s="195"/>
      <c r="N35" s="46"/>
    </row>
    <row r="36" spans="1:14" s="47" customFormat="1" ht="12.75">
      <c r="A36" s="143" t="s">
        <v>171</v>
      </c>
      <c r="B36" s="144" t="s">
        <v>28</v>
      </c>
      <c r="C36" s="55" t="s">
        <v>29</v>
      </c>
      <c r="D36" s="160" t="s">
        <v>28</v>
      </c>
      <c r="E36" s="199">
        <f>'Р3 (подробный)'!E51</f>
        <v>600</v>
      </c>
      <c r="F36" s="160" t="s">
        <v>28</v>
      </c>
      <c r="G36" s="199">
        <f>'Р3 (подробный)'!G51</f>
        <v>1200</v>
      </c>
      <c r="H36" s="160" t="s">
        <v>28</v>
      </c>
      <c r="I36" s="199">
        <f>'Р3 (подробный)'!J51</f>
        <v>1300</v>
      </c>
      <c r="J36" s="160" t="s">
        <v>28</v>
      </c>
      <c r="K36" s="199">
        <f>'Р3 (подробный)'!M51</f>
        <v>1300</v>
      </c>
      <c r="L36" s="160" t="s">
        <v>28</v>
      </c>
      <c r="M36" s="246">
        <f>'Р3 (подробный)'!P51</f>
        <v>1450</v>
      </c>
      <c r="N36" s="46"/>
    </row>
    <row r="37" spans="1:14" s="48" customFormat="1" ht="12.75">
      <c r="A37" s="145" t="s">
        <v>87</v>
      </c>
      <c r="B37" s="142"/>
      <c r="C37" s="83"/>
      <c r="D37" s="164"/>
      <c r="E37" s="200"/>
      <c r="F37" s="164"/>
      <c r="G37" s="200"/>
      <c r="H37" s="164"/>
      <c r="I37" s="200"/>
      <c r="J37" s="164"/>
      <c r="K37" s="200"/>
      <c r="L37" s="164"/>
      <c r="M37" s="247"/>
      <c r="N37" s="46"/>
    </row>
    <row r="38" spans="1:14" s="20" customFormat="1" ht="12.75">
      <c r="A38" s="146" t="s">
        <v>85</v>
      </c>
      <c r="B38" s="144" t="s">
        <v>28</v>
      </c>
      <c r="C38" s="55" t="s">
        <v>30</v>
      </c>
      <c r="D38" s="160" t="s">
        <v>28</v>
      </c>
      <c r="E38" s="197">
        <f>'Р3 (подробный)'!E54</f>
        <v>12000</v>
      </c>
      <c r="F38" s="160" t="s">
        <v>28</v>
      </c>
      <c r="G38" s="197">
        <f>'Р3 (подробный)'!G54</f>
        <v>24000</v>
      </c>
      <c r="H38" s="160" t="s">
        <v>28</v>
      </c>
      <c r="I38" s="197">
        <f>'Р3 (подробный)'!J54</f>
        <v>24552</v>
      </c>
      <c r="J38" s="160" t="s">
        <v>28</v>
      </c>
      <c r="K38" s="197">
        <f>'Р3 (подробный)'!M54</f>
        <v>25116.695999999996</v>
      </c>
      <c r="L38" s="160" t="s">
        <v>28</v>
      </c>
      <c r="M38" s="248">
        <f>'Р3 (подробный)'!P54</f>
        <v>25694.380007999993</v>
      </c>
      <c r="N38" s="19"/>
    </row>
    <row r="39" spans="1:14" s="20" customFormat="1" ht="12.75">
      <c r="A39" s="147" t="s">
        <v>82</v>
      </c>
      <c r="B39" s="148"/>
      <c r="C39" s="75"/>
      <c r="D39" s="177"/>
      <c r="E39" s="198"/>
      <c r="F39" s="177"/>
      <c r="G39" s="198"/>
      <c r="H39" s="177"/>
      <c r="I39" s="198"/>
      <c r="J39" s="177"/>
      <c r="K39" s="198"/>
      <c r="L39" s="177"/>
      <c r="M39" s="249"/>
      <c r="N39" s="19"/>
    </row>
    <row r="40" spans="1:14" ht="29.25" customHeight="1">
      <c r="A40" s="149" t="s">
        <v>84</v>
      </c>
      <c r="B40" s="144" t="s">
        <v>28</v>
      </c>
      <c r="C40" s="55" t="s">
        <v>32</v>
      </c>
      <c r="D40" s="160" t="s">
        <v>28</v>
      </c>
      <c r="E40" s="199">
        <f>'Р3 (подробный)'!E56</f>
        <v>5000</v>
      </c>
      <c r="F40" s="160" t="s">
        <v>28</v>
      </c>
      <c r="G40" s="199">
        <f>'Р3 (подробный)'!G56</f>
        <v>10000</v>
      </c>
      <c r="H40" s="160" t="s">
        <v>28</v>
      </c>
      <c r="I40" s="199">
        <f>'Р3 (подробный)'!J56</f>
        <v>10230</v>
      </c>
      <c r="J40" s="160" t="s">
        <v>28</v>
      </c>
      <c r="K40" s="199">
        <f>'Р3 (подробный)'!M56</f>
        <v>10465.289999999999</v>
      </c>
      <c r="L40" s="160" t="s">
        <v>28</v>
      </c>
      <c r="M40" s="246">
        <f>'Р3 (подробный)'!P56</f>
        <v>10705.991669999998</v>
      </c>
    </row>
    <row r="41" spans="1:14" ht="25.5">
      <c r="A41" s="150" t="s">
        <v>86</v>
      </c>
      <c r="B41" s="148" t="s">
        <v>28</v>
      </c>
      <c r="C41" s="37" t="s">
        <v>33</v>
      </c>
      <c r="D41" s="160" t="s">
        <v>28</v>
      </c>
      <c r="E41" s="199">
        <f>'Р3 (подробный)'!E57</f>
        <v>7000</v>
      </c>
      <c r="F41" s="160" t="s">
        <v>28</v>
      </c>
      <c r="G41" s="250">
        <f>'Р3 (подробный)'!G57</f>
        <v>14000</v>
      </c>
      <c r="H41" s="178" t="s">
        <v>28</v>
      </c>
      <c r="I41" s="250">
        <f>'Р3 (подробный)'!J57</f>
        <v>14321.999999999998</v>
      </c>
      <c r="J41" s="178" t="s">
        <v>28</v>
      </c>
      <c r="K41" s="208">
        <f>'Р3 (подробный)'!M57</f>
        <v>14651.405999999997</v>
      </c>
      <c r="L41" s="178" t="s">
        <v>28</v>
      </c>
      <c r="M41" s="251">
        <f>'Р3 (подробный)'!P57</f>
        <v>14988.388337999995</v>
      </c>
    </row>
    <row r="42" spans="1:14" s="48" customFormat="1" ht="28.5">
      <c r="A42" s="141" t="s">
        <v>172</v>
      </c>
      <c r="B42" s="142"/>
      <c r="C42" s="70"/>
      <c r="D42" s="169"/>
      <c r="E42" s="200"/>
      <c r="F42" s="169"/>
      <c r="G42" s="200"/>
      <c r="H42" s="164"/>
      <c r="I42" s="200"/>
      <c r="J42" s="164"/>
      <c r="K42" s="200"/>
      <c r="L42" s="164"/>
      <c r="M42" s="247"/>
      <c r="N42" s="46"/>
    </row>
    <row r="43" spans="1:14" ht="25.5">
      <c r="A43" s="143" t="s">
        <v>95</v>
      </c>
      <c r="B43" s="144" t="s">
        <v>92</v>
      </c>
      <c r="C43" s="84" t="s">
        <v>31</v>
      </c>
      <c r="D43" s="197">
        <f>'Р3 (подробный)'!D60</f>
        <v>13</v>
      </c>
      <c r="E43" s="197">
        <f>'Р3 (подробный)'!E60</f>
        <v>1560</v>
      </c>
      <c r="F43" s="197">
        <f>'Р3 (подробный)'!F60</f>
        <v>13</v>
      </c>
      <c r="G43" s="197">
        <f>'Р3 (подробный)'!G60</f>
        <v>3120</v>
      </c>
      <c r="H43" s="197">
        <f>'Р3 (подробный)'!I60</f>
        <v>13</v>
      </c>
      <c r="I43" s="197">
        <f>'Р3 (подробный)'!J60</f>
        <v>3191.76</v>
      </c>
      <c r="J43" s="197">
        <f>'Р3 (подробный)'!L60</f>
        <v>13</v>
      </c>
      <c r="K43" s="197">
        <f>'Р3 (подробный)'!M60</f>
        <v>3265.1704799999993</v>
      </c>
      <c r="L43" s="197">
        <f>'Р3 (подробный)'!O60</f>
        <v>13</v>
      </c>
      <c r="M43" s="248">
        <f>'Р3 (подробный)'!P60</f>
        <v>3340.2694010399991</v>
      </c>
    </row>
    <row r="44" spans="1:14" ht="25.5">
      <c r="A44" s="151" t="s">
        <v>97</v>
      </c>
      <c r="B44" s="152" t="s">
        <v>90</v>
      </c>
      <c r="C44" s="57" t="s">
        <v>119</v>
      </c>
      <c r="D44" s="197">
        <f>'Р3 (подробный)'!D61</f>
        <v>20</v>
      </c>
      <c r="E44" s="197">
        <f>'Р3 (подробный)'!E61</f>
        <v>2400</v>
      </c>
      <c r="F44" s="197">
        <f>'Р3 (подробный)'!F61</f>
        <v>20</v>
      </c>
      <c r="G44" s="197">
        <f>'Р3 (подробный)'!G61</f>
        <v>4800</v>
      </c>
      <c r="H44" s="197">
        <f>'Р3 (подробный)'!I61</f>
        <v>20</v>
      </c>
      <c r="I44" s="197">
        <f>'Р3 (подробный)'!J61</f>
        <v>4910.3999999999996</v>
      </c>
      <c r="J44" s="197">
        <f>'Р3 (подробный)'!L61</f>
        <v>20</v>
      </c>
      <c r="K44" s="197">
        <f>'Р3 (подробный)'!M61</f>
        <v>5023.3391999999994</v>
      </c>
      <c r="L44" s="197">
        <f>'Р3 (подробный)'!O61</f>
        <v>20</v>
      </c>
      <c r="M44" s="248">
        <f>'Р3 (подробный)'!P61</f>
        <v>5138.8760015999987</v>
      </c>
    </row>
    <row r="45" spans="1:14" ht="25.5">
      <c r="A45" s="151" t="s">
        <v>98</v>
      </c>
      <c r="B45" s="152" t="s">
        <v>91</v>
      </c>
      <c r="C45" s="57" t="s">
        <v>120</v>
      </c>
      <c r="D45" s="197">
        <f>'Р3 (подробный)'!D62</f>
        <v>30</v>
      </c>
      <c r="E45" s="197">
        <f>'Р3 (подробный)'!E62</f>
        <v>3600</v>
      </c>
      <c r="F45" s="197">
        <f>'Р3 (подробный)'!F62</f>
        <v>30</v>
      </c>
      <c r="G45" s="197">
        <f>'Р3 (подробный)'!G62</f>
        <v>7200</v>
      </c>
      <c r="H45" s="197">
        <f>'Р3 (подробный)'!I62</f>
        <v>30</v>
      </c>
      <c r="I45" s="197">
        <f>'Р3 (подробный)'!J62</f>
        <v>7365.6</v>
      </c>
      <c r="J45" s="197">
        <f>'Р3 (подробный)'!L62</f>
        <v>30</v>
      </c>
      <c r="K45" s="197">
        <f>'Р3 (подробный)'!M62</f>
        <v>7535.0087999999987</v>
      </c>
      <c r="L45" s="197">
        <f>'Р3 (подробный)'!O62</f>
        <v>30</v>
      </c>
      <c r="M45" s="248">
        <f>'Р3 (подробный)'!P62</f>
        <v>7708.3140023999977</v>
      </c>
    </row>
    <row r="46" spans="1:14" ht="33" customHeight="1">
      <c r="A46" s="151" t="s">
        <v>99</v>
      </c>
      <c r="B46" s="144" t="s">
        <v>91</v>
      </c>
      <c r="C46" s="88" t="s">
        <v>121</v>
      </c>
      <c r="D46" s="197">
        <f>'Р3 (подробный)'!D63</f>
        <v>10</v>
      </c>
      <c r="E46" s="197">
        <f>'Р3 (подробный)'!E63</f>
        <v>1200</v>
      </c>
      <c r="F46" s="197">
        <f>'Р3 (подробный)'!F63</f>
        <v>10</v>
      </c>
      <c r="G46" s="197">
        <f>'Р3 (подробный)'!G63</f>
        <v>2400</v>
      </c>
      <c r="H46" s="197">
        <f>'Р3 (подробный)'!I63</f>
        <v>10</v>
      </c>
      <c r="I46" s="197">
        <f>'Р3 (подробный)'!J63</f>
        <v>2455.1999999999998</v>
      </c>
      <c r="J46" s="197">
        <f>'Р3 (подробный)'!L63</f>
        <v>10</v>
      </c>
      <c r="K46" s="197">
        <f>'Р3 (подробный)'!M63</f>
        <v>2511.6695999999997</v>
      </c>
      <c r="L46" s="197">
        <f>'Р3 (подробный)'!O63</f>
        <v>10</v>
      </c>
      <c r="M46" s="248">
        <f>'Р3 (подробный)'!P63</f>
        <v>2569.4380007999994</v>
      </c>
    </row>
    <row r="47" spans="1:14" ht="36" customHeight="1">
      <c r="A47" s="151" t="s">
        <v>173</v>
      </c>
      <c r="B47" s="148" t="s">
        <v>28</v>
      </c>
      <c r="C47" s="37" t="s">
        <v>122</v>
      </c>
      <c r="D47" s="171" t="s">
        <v>28</v>
      </c>
      <c r="E47" s="202">
        <f>'Р3 (подробный)'!E64</f>
        <v>340</v>
      </c>
      <c r="F47" s="172" t="s">
        <v>28</v>
      </c>
      <c r="G47" s="202">
        <f>'Р3 (подробный)'!G64</f>
        <v>456</v>
      </c>
      <c r="H47" s="172" t="s">
        <v>28</v>
      </c>
      <c r="I47" s="202">
        <f>'Р3 (подробный)'!J64</f>
        <v>560</v>
      </c>
      <c r="J47" s="172" t="s">
        <v>28</v>
      </c>
      <c r="K47" s="202">
        <f>'Р3 (подробный)'!M64</f>
        <v>476</v>
      </c>
      <c r="L47" s="172" t="s">
        <v>28</v>
      </c>
      <c r="M47" s="248">
        <f>'Р3 (подробный)'!P64</f>
        <v>567</v>
      </c>
    </row>
    <row r="48" spans="1:14" ht="25.5">
      <c r="A48" s="153" t="s">
        <v>100</v>
      </c>
      <c r="B48" s="148" t="s">
        <v>28</v>
      </c>
      <c r="C48" s="254" t="s">
        <v>123</v>
      </c>
      <c r="D48" s="178" t="s">
        <v>28</v>
      </c>
      <c r="E48" s="201">
        <f>'Р3 (подробный)'!E68</f>
        <v>2900</v>
      </c>
      <c r="F48" s="178" t="s">
        <v>28</v>
      </c>
      <c r="G48" s="201">
        <f>'Р3 (подробный)'!G68</f>
        <v>6024</v>
      </c>
      <c r="H48" s="178" t="s">
        <v>28</v>
      </c>
      <c r="I48" s="201">
        <f>'Р3 (подробный)'!J68</f>
        <v>6069.0400000000009</v>
      </c>
      <c r="J48" s="178" t="s">
        <v>28</v>
      </c>
      <c r="K48" s="201">
        <f>'Р3 (подробный)'!M68</f>
        <v>6305.5079199999964</v>
      </c>
      <c r="L48" s="178" t="s">
        <v>28</v>
      </c>
      <c r="M48" s="248">
        <f>'Р3 (подробный)'!P68</f>
        <v>6370.4826021599947</v>
      </c>
    </row>
    <row r="49" spans="1:14" s="48" customFormat="1" ht="25.5">
      <c r="A49" s="145" t="s">
        <v>102</v>
      </c>
      <c r="B49" s="142"/>
      <c r="C49" s="89"/>
      <c r="D49" s="164"/>
      <c r="E49" s="200"/>
      <c r="F49" s="164"/>
      <c r="G49" s="200"/>
      <c r="H49" s="164"/>
      <c r="I49" s="200"/>
      <c r="J49" s="164"/>
      <c r="K49" s="200"/>
      <c r="L49" s="164"/>
      <c r="M49" s="247"/>
      <c r="N49" s="46"/>
    </row>
    <row r="50" spans="1:14" ht="29.25" thickBot="1">
      <c r="A50" s="146" t="s">
        <v>174</v>
      </c>
      <c r="B50" s="144" t="s">
        <v>28</v>
      </c>
      <c r="C50" s="90" t="s">
        <v>127</v>
      </c>
      <c r="D50" s="179" t="s">
        <v>28</v>
      </c>
      <c r="E50" s="203">
        <f>'Р3 (подробный)'!E70</f>
        <v>3240</v>
      </c>
      <c r="F50" s="179" t="s">
        <v>28</v>
      </c>
      <c r="G50" s="203">
        <f>'Р3 (подробный)'!G70</f>
        <v>6480</v>
      </c>
      <c r="H50" s="179" t="s">
        <v>28</v>
      </c>
      <c r="I50" s="203">
        <f>'Р3 (подробный)'!J70</f>
        <v>6629.0400000000009</v>
      </c>
      <c r="J50" s="179" t="s">
        <v>28</v>
      </c>
      <c r="K50" s="203">
        <f>'Р3 (подробный)'!M70</f>
        <v>6781.5079199999964</v>
      </c>
      <c r="L50" s="179" t="s">
        <v>28</v>
      </c>
      <c r="M50" s="252">
        <f>'Р3 (подробный)'!P70</f>
        <v>6937.4826021599947</v>
      </c>
    </row>
  </sheetData>
  <mergeCells count="20">
    <mergeCell ref="H31:M31"/>
    <mergeCell ref="H32:I32"/>
    <mergeCell ref="J32:K32"/>
    <mergeCell ref="L32:M32"/>
    <mergeCell ref="A31:A33"/>
    <mergeCell ref="B31:B33"/>
    <mergeCell ref="C31:C33"/>
    <mergeCell ref="D31:E32"/>
    <mergeCell ref="F31:G32"/>
    <mergeCell ref="F3:G4"/>
    <mergeCell ref="H3:M3"/>
    <mergeCell ref="A24:M24"/>
    <mergeCell ref="A25:M25"/>
    <mergeCell ref="H4:I4"/>
    <mergeCell ref="J4:K4"/>
    <mergeCell ref="L4:M4"/>
    <mergeCell ref="A3:A5"/>
    <mergeCell ref="B3:B5"/>
    <mergeCell ref="C3:C5"/>
    <mergeCell ref="D3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0"/>
  <sheetViews>
    <sheetView view="pageBreakPreview" zoomScale="70" zoomScaleNormal="80" zoomScaleSheetLayoutView="70" workbookViewId="0">
      <pane xSplit="3" ySplit="6" topLeftCell="D10" activePane="bottomRight" state="frozen"/>
      <selection pane="topRight" activeCell="D1" sqref="D1"/>
      <selection pane="bottomLeft" activeCell="A7" sqref="A7"/>
      <selection pane="bottomRight" activeCell="B17" sqref="B17"/>
    </sheetView>
  </sheetViews>
  <sheetFormatPr defaultColWidth="9.140625" defaultRowHeight="15"/>
  <cols>
    <col min="1" max="1" width="42.140625" style="18" customWidth="1"/>
    <col min="2" max="2" width="22.7109375" style="18" customWidth="1"/>
    <col min="3" max="3" width="7.7109375" style="18" customWidth="1"/>
    <col min="4" max="4" width="7.7109375" style="17" customWidth="1"/>
    <col min="5" max="5" width="17.28515625" style="17" customWidth="1"/>
    <col min="6" max="6" width="7.7109375" style="17" customWidth="1"/>
    <col min="7" max="7" width="17.28515625" style="17" customWidth="1"/>
    <col min="8" max="8" width="23.7109375" style="17" customWidth="1"/>
    <col min="9" max="9" width="7.7109375" style="17" customWidth="1"/>
    <col min="10" max="10" width="17.28515625" style="17" customWidth="1"/>
    <col min="11" max="11" width="23.7109375" style="17" customWidth="1"/>
    <col min="12" max="12" width="7.7109375" style="17" customWidth="1"/>
    <col min="13" max="13" width="14.85546875" style="17" customWidth="1"/>
    <col min="14" max="14" width="23.7109375" style="17" customWidth="1"/>
    <col min="15" max="15" width="7.7109375" style="17" customWidth="1"/>
    <col min="16" max="16" width="16.28515625" style="17" customWidth="1"/>
    <col min="17" max="17" width="23.7109375" style="17" customWidth="1"/>
    <col min="18" max="18" width="9.140625" style="95"/>
    <col min="19" max="16384" width="9.140625" style="17"/>
  </cols>
  <sheetData>
    <row r="1" spans="1:18">
      <c r="A1" s="60" t="s">
        <v>178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8" s="47" customFormat="1" ht="13.9" customHeight="1">
      <c r="A3" s="283" t="s">
        <v>17</v>
      </c>
      <c r="B3" s="285" t="s">
        <v>74</v>
      </c>
      <c r="C3" s="285" t="s">
        <v>18</v>
      </c>
      <c r="D3" s="300" t="s">
        <v>152</v>
      </c>
      <c r="E3" s="301"/>
      <c r="F3" s="293" t="s">
        <v>149</v>
      </c>
      <c r="G3" s="311"/>
      <c r="H3" s="283"/>
      <c r="I3" s="278" t="s">
        <v>72</v>
      </c>
      <c r="J3" s="278"/>
      <c r="K3" s="278"/>
      <c r="L3" s="278"/>
      <c r="M3" s="278"/>
      <c r="N3" s="278"/>
      <c r="O3" s="278"/>
      <c r="P3" s="278"/>
      <c r="Q3" s="278"/>
      <c r="R3" s="20"/>
    </row>
    <row r="4" spans="1:18" s="47" customFormat="1" ht="26.45" customHeight="1">
      <c r="A4" s="284"/>
      <c r="B4" s="286"/>
      <c r="C4" s="286"/>
      <c r="D4" s="302"/>
      <c r="E4" s="303"/>
      <c r="F4" s="294"/>
      <c r="G4" s="312"/>
      <c r="H4" s="295"/>
      <c r="I4" s="313" t="s">
        <v>146</v>
      </c>
      <c r="J4" s="313"/>
      <c r="K4" s="313"/>
      <c r="L4" s="313" t="s">
        <v>147</v>
      </c>
      <c r="M4" s="313"/>
      <c r="N4" s="313"/>
      <c r="O4" s="313" t="s">
        <v>148</v>
      </c>
      <c r="P4" s="313"/>
      <c r="Q4" s="313"/>
      <c r="R4" s="20"/>
    </row>
    <row r="5" spans="1:18" s="47" customFormat="1" ht="12.75">
      <c r="A5" s="284"/>
      <c r="B5" s="286"/>
      <c r="C5" s="286"/>
      <c r="D5" s="106" t="s">
        <v>73</v>
      </c>
      <c r="E5" s="108" t="s">
        <v>80</v>
      </c>
      <c r="F5" s="106" t="s">
        <v>73</v>
      </c>
      <c r="G5" s="108" t="s">
        <v>80</v>
      </c>
      <c r="H5" s="108" t="s">
        <v>81</v>
      </c>
      <c r="I5" s="106" t="s">
        <v>73</v>
      </c>
      <c r="J5" s="108" t="s">
        <v>80</v>
      </c>
      <c r="K5" s="108" t="s">
        <v>81</v>
      </c>
      <c r="L5" s="106" t="s">
        <v>73</v>
      </c>
      <c r="M5" s="108" t="s">
        <v>80</v>
      </c>
      <c r="N5" s="108" t="s">
        <v>81</v>
      </c>
      <c r="O5" s="106" t="s">
        <v>73</v>
      </c>
      <c r="P5" s="108" t="s">
        <v>80</v>
      </c>
      <c r="Q5" s="108" t="s">
        <v>81</v>
      </c>
      <c r="R5" s="20"/>
    </row>
    <row r="6" spans="1:18" s="48" customFormat="1" ht="13.5" thickBot="1">
      <c r="A6" s="85" t="s">
        <v>2</v>
      </c>
      <c r="B6" s="85" t="s">
        <v>4</v>
      </c>
      <c r="C6" s="85" t="s">
        <v>3</v>
      </c>
      <c r="D6" s="85" t="s">
        <v>5</v>
      </c>
      <c r="E6" s="85" t="s">
        <v>8</v>
      </c>
      <c r="F6" s="85" t="s">
        <v>22</v>
      </c>
      <c r="G6" s="85" t="s">
        <v>23</v>
      </c>
      <c r="H6" s="85" t="s">
        <v>24</v>
      </c>
      <c r="I6" s="85" t="s">
        <v>25</v>
      </c>
      <c r="J6" s="85" t="s">
        <v>26</v>
      </c>
      <c r="K6" s="85" t="s">
        <v>27</v>
      </c>
      <c r="L6" s="85" t="s">
        <v>115</v>
      </c>
      <c r="M6" s="85" t="s">
        <v>116</v>
      </c>
      <c r="N6" s="85" t="s">
        <v>117</v>
      </c>
      <c r="O6" s="85" t="s">
        <v>118</v>
      </c>
      <c r="P6" s="85" t="s">
        <v>150</v>
      </c>
      <c r="Q6" s="85" t="s">
        <v>151</v>
      </c>
      <c r="R6" s="99"/>
    </row>
    <row r="7" spans="1:18" s="48" customFormat="1" ht="12.75">
      <c r="A7" s="141" t="s">
        <v>88</v>
      </c>
      <c r="B7" s="142"/>
      <c r="C7" s="72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  <c r="R7" s="99"/>
    </row>
    <row r="8" spans="1:18" s="47" customFormat="1" ht="12.75">
      <c r="A8" s="143" t="s">
        <v>171</v>
      </c>
      <c r="B8" s="144" t="s">
        <v>28</v>
      </c>
      <c r="C8" s="55" t="s">
        <v>29</v>
      </c>
      <c r="D8" s="71" t="s">
        <v>28</v>
      </c>
      <c r="E8" s="58" t="s">
        <v>55</v>
      </c>
      <c r="F8" s="71" t="s">
        <v>28</v>
      </c>
      <c r="G8" s="58" t="s">
        <v>55</v>
      </c>
      <c r="H8" s="58" t="s">
        <v>68</v>
      </c>
      <c r="I8" s="71" t="s">
        <v>28</v>
      </c>
      <c r="J8" s="58" t="s">
        <v>55</v>
      </c>
      <c r="K8" s="58" t="s">
        <v>68</v>
      </c>
      <c r="L8" s="71" t="s">
        <v>28</v>
      </c>
      <c r="M8" s="58" t="s">
        <v>55</v>
      </c>
      <c r="N8" s="59" t="s">
        <v>68</v>
      </c>
      <c r="O8" s="71" t="s">
        <v>28</v>
      </c>
      <c r="P8" s="58" t="s">
        <v>55</v>
      </c>
      <c r="Q8" s="78" t="s">
        <v>68</v>
      </c>
      <c r="R8" s="20"/>
    </row>
    <row r="9" spans="1:18" s="48" customFormat="1" ht="28.5">
      <c r="A9" s="150" t="s">
        <v>89</v>
      </c>
      <c r="B9" s="144" t="s">
        <v>28</v>
      </c>
      <c r="C9" s="36" t="s">
        <v>40</v>
      </c>
      <c r="D9" s="66" t="s">
        <v>28</v>
      </c>
      <c r="E9" s="66" t="s">
        <v>28</v>
      </c>
      <c r="F9" s="66" t="s">
        <v>28</v>
      </c>
      <c r="G9" s="124" t="s">
        <v>108</v>
      </c>
      <c r="H9" s="66" t="s">
        <v>28</v>
      </c>
      <c r="I9" s="66" t="s">
        <v>28</v>
      </c>
      <c r="J9" s="124" t="s">
        <v>108</v>
      </c>
      <c r="K9" s="66" t="s">
        <v>28</v>
      </c>
      <c r="L9" s="66" t="s">
        <v>28</v>
      </c>
      <c r="M9" s="124" t="s">
        <v>108</v>
      </c>
      <c r="N9" s="66" t="s">
        <v>28</v>
      </c>
      <c r="O9" s="66" t="s">
        <v>28</v>
      </c>
      <c r="P9" s="124" t="s">
        <v>108</v>
      </c>
      <c r="Q9" s="69" t="s">
        <v>28</v>
      </c>
      <c r="R9" s="99"/>
    </row>
    <row r="10" spans="1:18" s="48" customFormat="1" ht="12.75">
      <c r="A10" s="145" t="s">
        <v>87</v>
      </c>
      <c r="B10" s="142"/>
      <c r="C10" s="8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79"/>
      <c r="R10" s="99"/>
    </row>
    <row r="11" spans="1:18" s="20" customFormat="1" ht="12.75">
      <c r="A11" s="146" t="s">
        <v>85</v>
      </c>
      <c r="B11" s="144" t="s">
        <v>28</v>
      </c>
      <c r="C11" s="55" t="s">
        <v>30</v>
      </c>
      <c r="D11" s="71" t="s">
        <v>28</v>
      </c>
      <c r="E11" s="123" t="s">
        <v>107</v>
      </c>
      <c r="F11" s="71" t="s">
        <v>28</v>
      </c>
      <c r="G11" s="123" t="s">
        <v>107</v>
      </c>
      <c r="H11" s="71" t="s">
        <v>28</v>
      </c>
      <c r="I11" s="71" t="s">
        <v>28</v>
      </c>
      <c r="J11" s="123" t="s">
        <v>107</v>
      </c>
      <c r="K11" s="71" t="s">
        <v>28</v>
      </c>
      <c r="L11" s="71" t="s">
        <v>28</v>
      </c>
      <c r="M11" s="123" t="s">
        <v>107</v>
      </c>
      <c r="N11" s="71" t="s">
        <v>28</v>
      </c>
      <c r="O11" s="71" t="s">
        <v>28</v>
      </c>
      <c r="P11" s="123" t="s">
        <v>107</v>
      </c>
      <c r="Q11" s="73" t="s">
        <v>28</v>
      </c>
    </row>
    <row r="12" spans="1:18" s="20" customFormat="1" ht="12.75">
      <c r="A12" s="147" t="s">
        <v>82</v>
      </c>
      <c r="B12" s="148"/>
      <c r="C12" s="75"/>
      <c r="D12" s="74"/>
      <c r="E12" s="62"/>
      <c r="F12" s="74"/>
      <c r="G12" s="62"/>
      <c r="H12" s="68"/>
      <c r="I12" s="74"/>
      <c r="J12" s="62"/>
      <c r="K12" s="68"/>
      <c r="L12" s="74"/>
      <c r="M12" s="62"/>
      <c r="N12" s="68"/>
      <c r="O12" s="74"/>
      <c r="P12" s="62"/>
      <c r="Q12" s="79"/>
    </row>
    <row r="13" spans="1:18">
      <c r="A13" s="149" t="s">
        <v>84</v>
      </c>
      <c r="B13" s="144" t="s">
        <v>28</v>
      </c>
      <c r="C13" s="55" t="s">
        <v>32</v>
      </c>
      <c r="D13" s="71" t="s">
        <v>28</v>
      </c>
      <c r="E13" s="58" t="s">
        <v>109</v>
      </c>
      <c r="F13" s="71" t="s">
        <v>28</v>
      </c>
      <c r="G13" s="58" t="s">
        <v>109</v>
      </c>
      <c r="H13" s="71" t="s">
        <v>28</v>
      </c>
      <c r="I13" s="71" t="s">
        <v>28</v>
      </c>
      <c r="J13" s="58" t="s">
        <v>109</v>
      </c>
      <c r="K13" s="71" t="s">
        <v>28</v>
      </c>
      <c r="L13" s="71" t="s">
        <v>28</v>
      </c>
      <c r="M13" s="58" t="s">
        <v>109</v>
      </c>
      <c r="N13" s="71" t="s">
        <v>28</v>
      </c>
      <c r="O13" s="71" t="s">
        <v>28</v>
      </c>
      <c r="P13" s="58" t="s">
        <v>109</v>
      </c>
      <c r="Q13" s="73" t="s">
        <v>28</v>
      </c>
    </row>
    <row r="14" spans="1:18" ht="25.5">
      <c r="A14" s="150" t="s">
        <v>86</v>
      </c>
      <c r="B14" s="148" t="s">
        <v>28</v>
      </c>
      <c r="C14" s="37" t="s">
        <v>33</v>
      </c>
      <c r="D14" s="71" t="s">
        <v>28</v>
      </c>
      <c r="E14" s="65" t="s">
        <v>110</v>
      </c>
      <c r="F14" s="71" t="s">
        <v>28</v>
      </c>
      <c r="G14" s="65" t="s">
        <v>110</v>
      </c>
      <c r="H14" s="66" t="s">
        <v>28</v>
      </c>
      <c r="I14" s="66" t="s">
        <v>28</v>
      </c>
      <c r="J14" s="65" t="s">
        <v>110</v>
      </c>
      <c r="K14" s="66" t="s">
        <v>28</v>
      </c>
      <c r="L14" s="66" t="s">
        <v>28</v>
      </c>
      <c r="M14" s="80" t="s">
        <v>110</v>
      </c>
      <c r="N14" s="66" t="s">
        <v>28</v>
      </c>
      <c r="O14" s="66" t="s">
        <v>28</v>
      </c>
      <c r="P14" s="80" t="s">
        <v>110</v>
      </c>
      <c r="Q14" s="73" t="s">
        <v>28</v>
      </c>
    </row>
    <row r="15" spans="1:18" s="48" customFormat="1" ht="28.5">
      <c r="A15" s="150" t="s">
        <v>153</v>
      </c>
      <c r="B15" s="148" t="s">
        <v>28</v>
      </c>
      <c r="C15" s="36" t="s">
        <v>41</v>
      </c>
      <c r="D15" s="66" t="s">
        <v>28</v>
      </c>
      <c r="E15" s="66" t="s">
        <v>28</v>
      </c>
      <c r="F15" s="66" t="s">
        <v>28</v>
      </c>
      <c r="G15" s="124" t="s">
        <v>111</v>
      </c>
      <c r="H15" s="66" t="s">
        <v>28</v>
      </c>
      <c r="I15" s="66" t="s">
        <v>28</v>
      </c>
      <c r="J15" s="124" t="s">
        <v>111</v>
      </c>
      <c r="K15" s="66" t="s">
        <v>28</v>
      </c>
      <c r="L15" s="66" t="s">
        <v>28</v>
      </c>
      <c r="M15" s="124" t="s">
        <v>111</v>
      </c>
      <c r="N15" s="66" t="s">
        <v>28</v>
      </c>
      <c r="O15" s="66" t="s">
        <v>28</v>
      </c>
      <c r="P15" s="124" t="s">
        <v>111</v>
      </c>
      <c r="Q15" s="69" t="s">
        <v>28</v>
      </c>
      <c r="R15" s="99"/>
    </row>
    <row r="16" spans="1:18" s="48" customFormat="1" ht="28.5">
      <c r="A16" s="141" t="s">
        <v>96</v>
      </c>
      <c r="B16" s="142"/>
      <c r="C16" s="70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82"/>
      <c r="R16" s="99"/>
    </row>
    <row r="17" spans="1:18" ht="25.5">
      <c r="A17" s="143" t="s">
        <v>95</v>
      </c>
      <c r="B17" s="144" t="s">
        <v>92</v>
      </c>
      <c r="C17" s="84" t="s">
        <v>31</v>
      </c>
      <c r="D17" s="56" t="s">
        <v>67</v>
      </c>
      <c r="E17" s="123" t="s">
        <v>134</v>
      </c>
      <c r="F17" s="56" t="s">
        <v>67</v>
      </c>
      <c r="G17" s="123" t="s">
        <v>134</v>
      </c>
      <c r="H17" s="71" t="s">
        <v>28</v>
      </c>
      <c r="I17" s="56" t="s">
        <v>67</v>
      </c>
      <c r="J17" s="123" t="s">
        <v>134</v>
      </c>
      <c r="K17" s="71" t="s">
        <v>28</v>
      </c>
      <c r="L17" s="56" t="s">
        <v>67</v>
      </c>
      <c r="M17" s="123" t="s">
        <v>134</v>
      </c>
      <c r="N17" s="71" t="s">
        <v>28</v>
      </c>
      <c r="O17" s="56" t="s">
        <v>67</v>
      </c>
      <c r="P17" s="123" t="s">
        <v>134</v>
      </c>
      <c r="Q17" s="73" t="s">
        <v>28</v>
      </c>
    </row>
    <row r="18" spans="1:18" ht="25.5">
      <c r="A18" s="151" t="s">
        <v>97</v>
      </c>
      <c r="B18" s="152" t="s">
        <v>90</v>
      </c>
      <c r="C18" s="57" t="s">
        <v>119</v>
      </c>
      <c r="D18" s="61" t="s">
        <v>77</v>
      </c>
      <c r="E18" s="122" t="s">
        <v>135</v>
      </c>
      <c r="F18" s="61" t="s">
        <v>77</v>
      </c>
      <c r="G18" s="122" t="s">
        <v>135</v>
      </c>
      <c r="H18" s="58" t="s">
        <v>136</v>
      </c>
      <c r="I18" s="61" t="s">
        <v>77</v>
      </c>
      <c r="J18" s="122" t="s">
        <v>135</v>
      </c>
      <c r="K18" s="58" t="s">
        <v>136</v>
      </c>
      <c r="L18" s="61" t="s">
        <v>77</v>
      </c>
      <c r="M18" s="122" t="s">
        <v>135</v>
      </c>
      <c r="N18" s="58" t="s">
        <v>136</v>
      </c>
      <c r="O18" s="61" t="s">
        <v>77</v>
      </c>
      <c r="P18" s="122" t="s">
        <v>135</v>
      </c>
      <c r="Q18" s="81" t="s">
        <v>136</v>
      </c>
    </row>
    <row r="19" spans="1:18" ht="25.5">
      <c r="A19" s="151" t="s">
        <v>98</v>
      </c>
      <c r="B19" s="152" t="s">
        <v>91</v>
      </c>
      <c r="C19" s="57" t="s">
        <v>120</v>
      </c>
      <c r="D19" s="63" t="s">
        <v>75</v>
      </c>
      <c r="E19" s="122" t="s">
        <v>76</v>
      </c>
      <c r="F19" s="63" t="s">
        <v>75</v>
      </c>
      <c r="G19" s="122" t="s">
        <v>76</v>
      </c>
      <c r="H19" s="58" t="s">
        <v>105</v>
      </c>
      <c r="I19" s="63" t="s">
        <v>75</v>
      </c>
      <c r="J19" s="122" t="s">
        <v>76</v>
      </c>
      <c r="K19" s="58" t="s">
        <v>105</v>
      </c>
      <c r="L19" s="63" t="s">
        <v>75</v>
      </c>
      <c r="M19" s="122" t="s">
        <v>76</v>
      </c>
      <c r="N19" s="58" t="s">
        <v>105</v>
      </c>
      <c r="O19" s="63" t="s">
        <v>75</v>
      </c>
      <c r="P19" s="122" t="s">
        <v>76</v>
      </c>
      <c r="Q19" s="81" t="s">
        <v>105</v>
      </c>
    </row>
    <row r="20" spans="1:18" ht="25.5">
      <c r="A20" s="151" t="s">
        <v>99</v>
      </c>
      <c r="B20" s="144" t="s">
        <v>91</v>
      </c>
      <c r="C20" s="88" t="s">
        <v>121</v>
      </c>
      <c r="D20" s="61" t="s">
        <v>78</v>
      </c>
      <c r="E20" s="123" t="s">
        <v>79</v>
      </c>
      <c r="F20" s="61" t="s">
        <v>78</v>
      </c>
      <c r="G20" s="123" t="s">
        <v>79</v>
      </c>
      <c r="H20" s="58" t="s">
        <v>106</v>
      </c>
      <c r="I20" s="61" t="s">
        <v>78</v>
      </c>
      <c r="J20" s="122" t="s">
        <v>79</v>
      </c>
      <c r="K20" s="58" t="s">
        <v>106</v>
      </c>
      <c r="L20" s="61" t="s">
        <v>78</v>
      </c>
      <c r="M20" s="122" t="s">
        <v>79</v>
      </c>
      <c r="N20" s="58" t="s">
        <v>106</v>
      </c>
      <c r="O20" s="61" t="s">
        <v>78</v>
      </c>
      <c r="P20" s="122" t="s">
        <v>79</v>
      </c>
      <c r="Q20" s="81" t="s">
        <v>106</v>
      </c>
    </row>
    <row r="21" spans="1:18" ht="28.5">
      <c r="A21" s="151" t="s">
        <v>83</v>
      </c>
      <c r="B21" s="148" t="s">
        <v>28</v>
      </c>
      <c r="C21" s="37" t="s">
        <v>122</v>
      </c>
      <c r="D21" s="64" t="s">
        <v>28</v>
      </c>
      <c r="E21" s="257" t="s">
        <v>69</v>
      </c>
      <c r="F21" s="64" t="s">
        <v>28</v>
      </c>
      <c r="G21" s="257" t="s">
        <v>69</v>
      </c>
      <c r="H21" s="67" t="s">
        <v>71</v>
      </c>
      <c r="I21" s="64" t="s">
        <v>28</v>
      </c>
      <c r="J21" s="67" t="s">
        <v>69</v>
      </c>
      <c r="K21" s="67" t="s">
        <v>71</v>
      </c>
      <c r="L21" s="64" t="s">
        <v>28</v>
      </c>
      <c r="M21" s="67" t="s">
        <v>69</v>
      </c>
      <c r="N21" s="67" t="s">
        <v>71</v>
      </c>
      <c r="O21" s="64" t="s">
        <v>28</v>
      </c>
      <c r="P21" s="67" t="s">
        <v>69</v>
      </c>
      <c r="Q21" s="86" t="s">
        <v>71</v>
      </c>
    </row>
    <row r="22" spans="1:18" ht="25.5">
      <c r="A22" s="150" t="s">
        <v>93</v>
      </c>
      <c r="B22" s="152" t="s">
        <v>103</v>
      </c>
      <c r="C22" s="37" t="s">
        <v>123</v>
      </c>
      <c r="D22" s="54" t="s">
        <v>65</v>
      </c>
      <c r="E22" s="122" t="s">
        <v>59</v>
      </c>
      <c r="F22" s="54" t="s">
        <v>65</v>
      </c>
      <c r="G22" s="122" t="s">
        <v>59</v>
      </c>
      <c r="H22" s="66" t="s">
        <v>28</v>
      </c>
      <c r="I22" s="54" t="s">
        <v>65</v>
      </c>
      <c r="J22" s="122" t="s">
        <v>59</v>
      </c>
      <c r="K22" s="66" t="s">
        <v>28</v>
      </c>
      <c r="L22" s="54" t="s">
        <v>65</v>
      </c>
      <c r="M22" s="122" t="s">
        <v>59</v>
      </c>
      <c r="N22" s="66" t="s">
        <v>28</v>
      </c>
      <c r="O22" s="54" t="s">
        <v>65</v>
      </c>
      <c r="P22" s="122" t="s">
        <v>59</v>
      </c>
      <c r="Q22" s="69" t="s">
        <v>28</v>
      </c>
    </row>
    <row r="23" spans="1:18" ht="25.5">
      <c r="A23" s="150" t="s">
        <v>94</v>
      </c>
      <c r="B23" s="152" t="s">
        <v>104</v>
      </c>
      <c r="C23" s="37" t="s">
        <v>124</v>
      </c>
      <c r="D23" s="56" t="s">
        <v>66</v>
      </c>
      <c r="E23" s="122" t="s">
        <v>60</v>
      </c>
      <c r="F23" s="56" t="s">
        <v>66</v>
      </c>
      <c r="G23" s="122" t="s">
        <v>60</v>
      </c>
      <c r="H23" s="66" t="s">
        <v>28</v>
      </c>
      <c r="I23" s="56" t="s">
        <v>66</v>
      </c>
      <c r="J23" s="122" t="s">
        <v>60</v>
      </c>
      <c r="K23" s="66" t="s">
        <v>28</v>
      </c>
      <c r="L23" s="56" t="s">
        <v>66</v>
      </c>
      <c r="M23" s="122" t="s">
        <v>60</v>
      </c>
      <c r="N23" s="66" t="s">
        <v>28</v>
      </c>
      <c r="O23" s="56" t="s">
        <v>66</v>
      </c>
      <c r="P23" s="122" t="s">
        <v>60</v>
      </c>
      <c r="Q23" s="69" t="s">
        <v>28</v>
      </c>
    </row>
    <row r="24" spans="1:18" ht="25.5">
      <c r="A24" s="151" t="s">
        <v>101</v>
      </c>
      <c r="B24" s="148" t="s">
        <v>28</v>
      </c>
      <c r="C24" s="55" t="s">
        <v>125</v>
      </c>
      <c r="D24" s="64" t="s">
        <v>28</v>
      </c>
      <c r="E24" s="123" t="s">
        <v>133</v>
      </c>
      <c r="F24" s="64" t="s">
        <v>28</v>
      </c>
      <c r="G24" s="123" t="s">
        <v>133</v>
      </c>
      <c r="H24" s="66" t="s">
        <v>28</v>
      </c>
      <c r="I24" s="64" t="s">
        <v>28</v>
      </c>
      <c r="J24" s="123" t="s">
        <v>133</v>
      </c>
      <c r="K24" s="66" t="s">
        <v>28</v>
      </c>
      <c r="L24" s="64" t="s">
        <v>28</v>
      </c>
      <c r="M24" s="123" t="s">
        <v>133</v>
      </c>
      <c r="N24" s="66" t="s">
        <v>28</v>
      </c>
      <c r="O24" s="64" t="s">
        <v>28</v>
      </c>
      <c r="P24" s="123" t="s">
        <v>133</v>
      </c>
      <c r="Q24" s="69" t="s">
        <v>28</v>
      </c>
    </row>
    <row r="25" spans="1:18" ht="25.5">
      <c r="A25" s="153" t="s">
        <v>100</v>
      </c>
      <c r="B25" s="148" t="s">
        <v>28</v>
      </c>
      <c r="C25" s="37" t="s">
        <v>126</v>
      </c>
      <c r="D25" s="66" t="s">
        <v>28</v>
      </c>
      <c r="E25" s="122" t="s">
        <v>56</v>
      </c>
      <c r="F25" s="66" t="s">
        <v>28</v>
      </c>
      <c r="G25" s="122" t="s">
        <v>56</v>
      </c>
      <c r="H25" s="66" t="s">
        <v>28</v>
      </c>
      <c r="I25" s="66" t="s">
        <v>28</v>
      </c>
      <c r="J25" s="122" t="s">
        <v>56</v>
      </c>
      <c r="K25" s="66" t="s">
        <v>28</v>
      </c>
      <c r="L25" s="66" t="s">
        <v>28</v>
      </c>
      <c r="M25" s="122" t="s">
        <v>56</v>
      </c>
      <c r="N25" s="66" t="s">
        <v>28</v>
      </c>
      <c r="O25" s="66" t="s">
        <v>28</v>
      </c>
      <c r="P25" s="122" t="s">
        <v>56</v>
      </c>
      <c r="Q25" s="69" t="s">
        <v>28</v>
      </c>
    </row>
    <row r="26" spans="1:18" s="48" customFormat="1" ht="25.5">
      <c r="A26" s="145" t="s">
        <v>102</v>
      </c>
      <c r="B26" s="142"/>
      <c r="C26" s="89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79"/>
      <c r="R26" s="99"/>
    </row>
    <row r="27" spans="1:18" ht="29.25" thickBot="1">
      <c r="A27" s="146" t="s">
        <v>207</v>
      </c>
      <c r="B27" s="144" t="s">
        <v>28</v>
      </c>
      <c r="C27" s="90" t="s">
        <v>127</v>
      </c>
      <c r="D27" s="87" t="s">
        <v>28</v>
      </c>
      <c r="E27" s="125" t="s">
        <v>139</v>
      </c>
      <c r="F27" s="87" t="s">
        <v>28</v>
      </c>
      <c r="G27" s="125" t="s">
        <v>139</v>
      </c>
      <c r="H27" s="87" t="s">
        <v>28</v>
      </c>
      <c r="I27" s="87" t="s">
        <v>28</v>
      </c>
      <c r="J27" s="125" t="s">
        <v>139</v>
      </c>
      <c r="K27" s="87" t="s">
        <v>28</v>
      </c>
      <c r="L27" s="87" t="s">
        <v>28</v>
      </c>
      <c r="M27" s="125" t="s">
        <v>139</v>
      </c>
      <c r="N27" s="87" t="s">
        <v>28</v>
      </c>
      <c r="O27" s="87" t="s">
        <v>28</v>
      </c>
      <c r="P27" s="125" t="s">
        <v>139</v>
      </c>
      <c r="Q27" s="109" t="s">
        <v>28</v>
      </c>
    </row>
    <row r="29" spans="1:18" ht="15.75">
      <c r="A29" s="297" t="s">
        <v>177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</row>
    <row r="30" spans="1:18" ht="15.75">
      <c r="A30" s="107" t="s">
        <v>208</v>
      </c>
    </row>
    <row r="31" spans="1:18" ht="15.75">
      <c r="A31" s="107" t="s">
        <v>176</v>
      </c>
    </row>
    <row r="32" spans="1:18">
      <c r="A32" s="191"/>
    </row>
    <row r="33" spans="1:17">
      <c r="A33" s="191"/>
      <c r="B33" s="212"/>
      <c r="C33" s="213"/>
      <c r="D33" s="213"/>
      <c r="E33" s="214"/>
      <c r="F33" s="215"/>
      <c r="G33" s="215"/>
      <c r="H33" s="215"/>
      <c r="I33" s="215"/>
      <c r="J33" s="215"/>
      <c r="K33" s="215"/>
      <c r="L33" s="215"/>
      <c r="M33" s="215"/>
    </row>
    <row r="34" spans="1:17">
      <c r="A34" s="191"/>
      <c r="B34" s="216" t="s">
        <v>238</v>
      </c>
      <c r="C34" s="305"/>
      <c r="D34" s="305"/>
      <c r="E34" s="305"/>
      <c r="F34" s="217"/>
      <c r="G34" s="309"/>
      <c r="H34" s="309"/>
      <c r="I34" s="309"/>
      <c r="J34" s="218"/>
      <c r="K34" s="306"/>
      <c r="L34" s="306"/>
      <c r="M34" s="306"/>
    </row>
    <row r="35" spans="1:17" ht="15.75">
      <c r="A35" s="191"/>
      <c r="B35" s="219" t="s">
        <v>239</v>
      </c>
      <c r="C35" s="307" t="s">
        <v>240</v>
      </c>
      <c r="D35" s="307"/>
      <c r="E35" s="307"/>
      <c r="F35" s="217"/>
      <c r="G35" s="310" t="s">
        <v>241</v>
      </c>
      <c r="H35" s="310"/>
      <c r="I35" s="310"/>
      <c r="J35" s="218"/>
      <c r="K35" s="308" t="s">
        <v>242</v>
      </c>
      <c r="L35" s="308"/>
      <c r="M35" s="308"/>
    </row>
    <row r="36" spans="1:17">
      <c r="A36" s="191"/>
      <c r="B36" s="220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</row>
    <row r="37" spans="1:17">
      <c r="A37" s="191"/>
      <c r="B37" s="216" t="s">
        <v>243</v>
      </c>
      <c r="C37" s="305"/>
      <c r="D37" s="305"/>
      <c r="E37" s="305"/>
      <c r="F37" s="217"/>
      <c r="G37" s="306"/>
      <c r="H37" s="306"/>
      <c r="I37" s="306"/>
      <c r="J37" s="218"/>
      <c r="K37" s="306"/>
      <c r="L37" s="306"/>
      <c r="M37" s="306"/>
      <c r="Q37" s="95"/>
    </row>
    <row r="38" spans="1:17" ht="15.75">
      <c r="A38" s="191"/>
      <c r="B38" s="217"/>
      <c r="C38" s="307" t="s">
        <v>240</v>
      </c>
      <c r="D38" s="307"/>
      <c r="E38" s="307"/>
      <c r="F38" s="217"/>
      <c r="G38" s="308" t="s">
        <v>244</v>
      </c>
      <c r="H38" s="308"/>
      <c r="I38" s="308"/>
      <c r="J38" s="218"/>
      <c r="K38" s="308" t="s">
        <v>245</v>
      </c>
      <c r="L38" s="308"/>
      <c r="M38" s="308"/>
      <c r="Q38" s="95"/>
    </row>
    <row r="39" spans="1:17">
      <c r="A39" s="191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Q39" s="95"/>
    </row>
    <row r="40" spans="1:17">
      <c r="A40" s="191"/>
      <c r="B40" s="304" t="s">
        <v>246</v>
      </c>
      <c r="C40" s="304"/>
      <c r="D40" s="304"/>
      <c r="E40" s="304"/>
      <c r="F40" s="304"/>
      <c r="G40" s="304"/>
      <c r="H40" s="215"/>
      <c r="I40" s="217"/>
      <c r="J40" s="217"/>
      <c r="K40" s="217"/>
      <c r="L40" s="217"/>
      <c r="M40" s="217"/>
      <c r="Q40" s="95"/>
    </row>
    <row r="41" spans="1:17">
      <c r="Q41" s="95"/>
    </row>
    <row r="42" spans="1:17">
      <c r="A42" s="18" t="s">
        <v>209</v>
      </c>
    </row>
    <row r="44" spans="1:17">
      <c r="A44" s="60" t="s">
        <v>178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>
      <c r="A45" s="154"/>
      <c r="B45" s="154"/>
      <c r="C45" s="154"/>
      <c r="D45" s="154"/>
      <c r="E45" s="154"/>
      <c r="F45" s="154"/>
      <c r="G45" s="154"/>
      <c r="H45" s="154"/>
      <c r="I45" s="154"/>
      <c r="J45" s="39"/>
      <c r="K45" s="154"/>
    </row>
    <row r="46" spans="1:17">
      <c r="A46" s="283" t="s">
        <v>17</v>
      </c>
      <c r="B46" s="285" t="s">
        <v>74</v>
      </c>
      <c r="C46" s="285" t="s">
        <v>18</v>
      </c>
      <c r="D46" s="300" t="s">
        <v>210</v>
      </c>
      <c r="E46" s="301"/>
      <c r="F46" s="293" t="s">
        <v>211</v>
      </c>
      <c r="G46" s="311"/>
      <c r="H46" s="283"/>
      <c r="I46" s="278" t="s">
        <v>72</v>
      </c>
      <c r="J46" s="278"/>
      <c r="K46" s="278"/>
      <c r="L46" s="278"/>
      <c r="M46" s="278"/>
      <c r="N46" s="278"/>
      <c r="O46" s="278"/>
      <c r="P46" s="278"/>
      <c r="Q46" s="278"/>
    </row>
    <row r="47" spans="1:17" ht="27.75" customHeight="1">
      <c r="A47" s="284"/>
      <c r="B47" s="286"/>
      <c r="C47" s="286"/>
      <c r="D47" s="302"/>
      <c r="E47" s="303"/>
      <c r="F47" s="294"/>
      <c r="G47" s="312"/>
      <c r="H47" s="295"/>
      <c r="I47" s="313" t="s">
        <v>214</v>
      </c>
      <c r="J47" s="313"/>
      <c r="K47" s="313"/>
      <c r="L47" s="313" t="s">
        <v>212</v>
      </c>
      <c r="M47" s="313"/>
      <c r="N47" s="313"/>
      <c r="O47" s="313" t="s">
        <v>213</v>
      </c>
      <c r="P47" s="313"/>
      <c r="Q47" s="313"/>
    </row>
    <row r="48" spans="1:17" ht="20.25" customHeight="1">
      <c r="A48" s="284"/>
      <c r="B48" s="286"/>
      <c r="C48" s="286"/>
      <c r="D48" s="155" t="s">
        <v>73</v>
      </c>
      <c r="E48" s="156" t="s">
        <v>80</v>
      </c>
      <c r="F48" s="155" t="s">
        <v>73</v>
      </c>
      <c r="G48" s="156" t="s">
        <v>80</v>
      </c>
      <c r="H48" s="156" t="s">
        <v>81</v>
      </c>
      <c r="I48" s="155" t="s">
        <v>73</v>
      </c>
      <c r="J48" s="156" t="s">
        <v>80</v>
      </c>
      <c r="K48" s="156" t="s">
        <v>81</v>
      </c>
      <c r="L48" s="155" t="s">
        <v>73</v>
      </c>
      <c r="M48" s="156" t="s">
        <v>80</v>
      </c>
      <c r="N48" s="156" t="s">
        <v>81</v>
      </c>
      <c r="O48" s="155" t="s">
        <v>73</v>
      </c>
      <c r="P48" s="156" t="s">
        <v>80</v>
      </c>
      <c r="Q48" s="156" t="s">
        <v>81</v>
      </c>
    </row>
    <row r="49" spans="1:17" ht="15.75" thickBot="1">
      <c r="A49" s="85" t="s">
        <v>2</v>
      </c>
      <c r="B49" s="85" t="s">
        <v>4</v>
      </c>
      <c r="C49" s="85" t="s">
        <v>3</v>
      </c>
      <c r="D49" s="85" t="s">
        <v>5</v>
      </c>
      <c r="E49" s="85" t="s">
        <v>8</v>
      </c>
      <c r="F49" s="85" t="s">
        <v>22</v>
      </c>
      <c r="G49" s="85" t="s">
        <v>23</v>
      </c>
      <c r="H49" s="85" t="s">
        <v>24</v>
      </c>
      <c r="I49" s="85" t="s">
        <v>25</v>
      </c>
      <c r="J49" s="85" t="s">
        <v>26</v>
      </c>
      <c r="K49" s="85" t="s">
        <v>27</v>
      </c>
      <c r="L49" s="85" t="s">
        <v>115</v>
      </c>
      <c r="M49" s="85" t="s">
        <v>116</v>
      </c>
      <c r="N49" s="85" t="s">
        <v>117</v>
      </c>
      <c r="O49" s="85" t="s">
        <v>118</v>
      </c>
      <c r="P49" s="85" t="s">
        <v>150</v>
      </c>
      <c r="Q49" s="85" t="s">
        <v>151</v>
      </c>
    </row>
    <row r="50" spans="1:17">
      <c r="A50" s="141" t="s">
        <v>88</v>
      </c>
      <c r="B50" s="142"/>
      <c r="C50" s="72"/>
      <c r="D50" s="76"/>
      <c r="E50" s="158"/>
      <c r="F50" s="158"/>
      <c r="G50" s="158"/>
      <c r="H50" s="158"/>
      <c r="I50" s="158"/>
      <c r="J50" s="158"/>
      <c r="K50" s="158"/>
      <c r="L50" s="158"/>
      <c r="M50" s="206"/>
      <c r="N50" s="158"/>
      <c r="O50" s="158"/>
      <c r="P50" s="190"/>
      <c r="Q50" s="159"/>
    </row>
    <row r="51" spans="1:17">
      <c r="A51" s="143" t="s">
        <v>171</v>
      </c>
      <c r="B51" s="144" t="s">
        <v>28</v>
      </c>
      <c r="C51" s="55" t="s">
        <v>29</v>
      </c>
      <c r="D51" s="161" t="s">
        <v>28</v>
      </c>
      <c r="E51" s="199">
        <v>600</v>
      </c>
      <c r="F51" s="161" t="s">
        <v>28</v>
      </c>
      <c r="G51" s="199">
        <v>1200</v>
      </c>
      <c r="H51" s="161" t="s">
        <v>236</v>
      </c>
      <c r="I51" s="161" t="s">
        <v>28</v>
      </c>
      <c r="J51" s="199">
        <v>1300</v>
      </c>
      <c r="K51" s="161" t="s">
        <v>236</v>
      </c>
      <c r="L51" s="161" t="s">
        <v>28</v>
      </c>
      <c r="M51" s="199">
        <v>1300</v>
      </c>
      <c r="N51" s="161" t="s">
        <v>236</v>
      </c>
      <c r="O51" s="161" t="s">
        <v>28</v>
      </c>
      <c r="P51" s="253">
        <v>1450</v>
      </c>
      <c r="Q51" s="161" t="s">
        <v>236</v>
      </c>
    </row>
    <row r="52" spans="1:17" ht="28.5">
      <c r="A52" s="150" t="s">
        <v>89</v>
      </c>
      <c r="B52" s="144" t="s">
        <v>28</v>
      </c>
      <c r="C52" s="36" t="s">
        <v>40</v>
      </c>
      <c r="D52" s="168" t="s">
        <v>28</v>
      </c>
      <c r="E52" s="199">
        <v>600</v>
      </c>
      <c r="F52" s="161" t="s">
        <v>28</v>
      </c>
      <c r="G52" s="199">
        <v>1200</v>
      </c>
      <c r="H52" s="161" t="s">
        <v>236</v>
      </c>
      <c r="I52" s="161" t="s">
        <v>28</v>
      </c>
      <c r="J52" s="199">
        <v>1300</v>
      </c>
      <c r="K52" s="161" t="s">
        <v>236</v>
      </c>
      <c r="L52" s="161" t="s">
        <v>28</v>
      </c>
      <c r="M52" s="199">
        <v>1300</v>
      </c>
      <c r="N52" s="161" t="s">
        <v>236</v>
      </c>
      <c r="O52" s="161" t="s">
        <v>28</v>
      </c>
      <c r="P52" s="253">
        <v>1450</v>
      </c>
      <c r="Q52" s="163" t="s">
        <v>28</v>
      </c>
    </row>
    <row r="53" spans="1:17">
      <c r="A53" s="145" t="s">
        <v>87</v>
      </c>
      <c r="B53" s="142"/>
      <c r="C53" s="83"/>
      <c r="D53" s="165"/>
      <c r="E53" s="196"/>
      <c r="F53" s="165"/>
      <c r="G53" s="196"/>
      <c r="H53" s="165"/>
      <c r="I53" s="165"/>
      <c r="J53" s="196"/>
      <c r="K53" s="165"/>
      <c r="L53" s="165"/>
      <c r="M53" s="196"/>
      <c r="N53" s="165"/>
      <c r="O53" s="165"/>
      <c r="P53" s="196"/>
      <c r="Q53" s="166"/>
    </row>
    <row r="54" spans="1:17">
      <c r="A54" s="146" t="s">
        <v>85</v>
      </c>
      <c r="B54" s="144" t="s">
        <v>28</v>
      </c>
      <c r="C54" s="55" t="s">
        <v>30</v>
      </c>
      <c r="D54" s="161" t="s">
        <v>28</v>
      </c>
      <c r="E54" s="197">
        <f>E56+E57</f>
        <v>12000</v>
      </c>
      <c r="F54" s="161" t="s">
        <v>28</v>
      </c>
      <c r="G54" s="197">
        <f>G56+G57</f>
        <v>24000</v>
      </c>
      <c r="H54" s="161" t="s">
        <v>28</v>
      </c>
      <c r="I54" s="161" t="s">
        <v>28</v>
      </c>
      <c r="J54" s="197">
        <f>J56+J57</f>
        <v>24552</v>
      </c>
      <c r="K54" s="161" t="s">
        <v>28</v>
      </c>
      <c r="L54" s="161" t="s">
        <v>28</v>
      </c>
      <c r="M54" s="197">
        <f>M56+M57</f>
        <v>25116.695999999996</v>
      </c>
      <c r="N54" s="161" t="s">
        <v>28</v>
      </c>
      <c r="O54" s="161" t="s">
        <v>28</v>
      </c>
      <c r="P54" s="197">
        <f>P56+P57</f>
        <v>25694.380007999993</v>
      </c>
      <c r="Q54" s="162" t="s">
        <v>28</v>
      </c>
    </row>
    <row r="55" spans="1:17">
      <c r="A55" s="147" t="s">
        <v>82</v>
      </c>
      <c r="B55" s="148"/>
      <c r="C55" s="75"/>
      <c r="D55" s="167"/>
      <c r="E55" s="198"/>
      <c r="F55" s="167"/>
      <c r="G55" s="198"/>
      <c r="H55" s="165"/>
      <c r="I55" s="167"/>
      <c r="J55" s="198"/>
      <c r="K55" s="165"/>
      <c r="L55" s="167"/>
      <c r="M55" s="198"/>
      <c r="N55" s="165"/>
      <c r="O55" s="167"/>
      <c r="P55" s="198"/>
      <c r="Q55" s="166"/>
    </row>
    <row r="56" spans="1:17">
      <c r="A56" s="149" t="s">
        <v>84</v>
      </c>
      <c r="B56" s="144" t="s">
        <v>28</v>
      </c>
      <c r="C56" s="55" t="s">
        <v>32</v>
      </c>
      <c r="D56" s="161" t="s">
        <v>28</v>
      </c>
      <c r="E56" s="199">
        <v>5000</v>
      </c>
      <c r="F56" s="161" t="s">
        <v>28</v>
      </c>
      <c r="G56" s="199">
        <v>10000</v>
      </c>
      <c r="H56" s="161" t="s">
        <v>28</v>
      </c>
      <c r="I56" s="161" t="s">
        <v>28</v>
      </c>
      <c r="J56" s="199">
        <v>10230</v>
      </c>
      <c r="K56" s="161" t="s">
        <v>28</v>
      </c>
      <c r="L56" s="161" t="s">
        <v>28</v>
      </c>
      <c r="M56" s="199">
        <v>10465.289999999999</v>
      </c>
      <c r="N56" s="161" t="s">
        <v>28</v>
      </c>
      <c r="O56" s="161" t="s">
        <v>28</v>
      </c>
      <c r="P56" s="199">
        <v>10705.991669999998</v>
      </c>
      <c r="Q56" s="162" t="s">
        <v>28</v>
      </c>
    </row>
    <row r="57" spans="1:17" ht="25.5">
      <c r="A57" s="150" t="s">
        <v>86</v>
      </c>
      <c r="B57" s="148" t="s">
        <v>28</v>
      </c>
      <c r="C57" s="37" t="s">
        <v>33</v>
      </c>
      <c r="D57" s="161" t="s">
        <v>28</v>
      </c>
      <c r="E57" s="208">
        <v>7000</v>
      </c>
      <c r="F57" s="161" t="s">
        <v>28</v>
      </c>
      <c r="G57" s="208">
        <v>14000</v>
      </c>
      <c r="H57" s="168" t="s">
        <v>28</v>
      </c>
      <c r="I57" s="168" t="s">
        <v>28</v>
      </c>
      <c r="J57" s="199">
        <v>14321.999999999998</v>
      </c>
      <c r="K57" s="168" t="s">
        <v>28</v>
      </c>
      <c r="L57" s="168" t="s">
        <v>28</v>
      </c>
      <c r="M57" s="199">
        <v>14651.405999999997</v>
      </c>
      <c r="N57" s="168" t="s">
        <v>28</v>
      </c>
      <c r="O57" s="168" t="s">
        <v>28</v>
      </c>
      <c r="P57" s="199">
        <v>14988.388337999995</v>
      </c>
      <c r="Q57" s="162" t="s">
        <v>28</v>
      </c>
    </row>
    <row r="58" spans="1:17" ht="28.5">
      <c r="A58" s="150" t="s">
        <v>153</v>
      </c>
      <c r="B58" s="148" t="s">
        <v>28</v>
      </c>
      <c r="C58" s="36" t="s">
        <v>41</v>
      </c>
      <c r="D58" s="168" t="s">
        <v>28</v>
      </c>
      <c r="E58" s="161" t="s">
        <v>236</v>
      </c>
      <c r="F58" s="168" t="s">
        <v>28</v>
      </c>
      <c r="G58" s="199">
        <v>30534.351145038167</v>
      </c>
      <c r="H58" s="168" t="s">
        <v>28</v>
      </c>
      <c r="I58" s="168" t="s">
        <v>28</v>
      </c>
      <c r="J58" s="199">
        <v>31236.641221374044</v>
      </c>
      <c r="K58" s="168" t="s">
        <v>28</v>
      </c>
      <c r="L58" s="168" t="s">
        <v>28</v>
      </c>
      <c r="M58" s="199">
        <v>31955.083969465642</v>
      </c>
      <c r="N58" s="168" t="s">
        <v>28</v>
      </c>
      <c r="O58" s="168" t="s">
        <v>28</v>
      </c>
      <c r="P58" s="199">
        <v>32690.050900763348</v>
      </c>
      <c r="Q58" s="163" t="s">
        <v>28</v>
      </c>
    </row>
    <row r="59" spans="1:17" ht="28.5">
      <c r="A59" s="141" t="s">
        <v>96</v>
      </c>
      <c r="B59" s="142"/>
      <c r="C59" s="70"/>
      <c r="D59" s="165"/>
      <c r="E59" s="169"/>
      <c r="F59" s="165"/>
      <c r="G59" s="169"/>
      <c r="H59" s="165"/>
      <c r="I59" s="209"/>
      <c r="J59" s="200"/>
      <c r="K59" s="165"/>
      <c r="L59" s="165"/>
      <c r="M59" s="200"/>
      <c r="N59" s="165"/>
      <c r="O59" s="165"/>
      <c r="P59" s="200"/>
      <c r="Q59" s="170"/>
    </row>
    <row r="60" spans="1:17" ht="25.5">
      <c r="A60" s="143" t="s">
        <v>95</v>
      </c>
      <c r="B60" s="210" t="s">
        <v>92</v>
      </c>
      <c r="C60" s="84" t="s">
        <v>31</v>
      </c>
      <c r="D60" s="197">
        <v>13</v>
      </c>
      <c r="E60" s="197">
        <f>D60*E54/100</f>
        <v>1560</v>
      </c>
      <c r="F60" s="197">
        <v>13</v>
      </c>
      <c r="G60" s="197">
        <f>F60*G54/100</f>
        <v>3120</v>
      </c>
      <c r="H60" s="161" t="s">
        <v>28</v>
      </c>
      <c r="I60" s="197">
        <v>13</v>
      </c>
      <c r="J60" s="197">
        <f>I60*J54/100</f>
        <v>3191.76</v>
      </c>
      <c r="K60" s="161" t="s">
        <v>28</v>
      </c>
      <c r="L60" s="197">
        <v>13</v>
      </c>
      <c r="M60" s="197">
        <f>L60*M54/100</f>
        <v>3265.1704799999993</v>
      </c>
      <c r="N60" s="161" t="s">
        <v>28</v>
      </c>
      <c r="O60" s="197">
        <v>13</v>
      </c>
      <c r="P60" s="197">
        <f>O60*P54/100</f>
        <v>3340.2694010399991</v>
      </c>
      <c r="Q60" s="162" t="s">
        <v>28</v>
      </c>
    </row>
    <row r="61" spans="1:17" ht="38.25">
      <c r="A61" s="151" t="s">
        <v>97</v>
      </c>
      <c r="B61" s="211" t="s">
        <v>90</v>
      </c>
      <c r="C61" s="57" t="s">
        <v>119</v>
      </c>
      <c r="D61" s="197">
        <v>20</v>
      </c>
      <c r="E61" s="201">
        <f>D61*E54/100</f>
        <v>2400</v>
      </c>
      <c r="F61" s="197">
        <v>20</v>
      </c>
      <c r="G61" s="201">
        <f>F61*G54/100</f>
        <v>4800</v>
      </c>
      <c r="H61" s="207" t="s">
        <v>215</v>
      </c>
      <c r="I61" s="197">
        <v>20</v>
      </c>
      <c r="J61" s="201">
        <f>I61*J54/100</f>
        <v>4910.3999999999996</v>
      </c>
      <c r="K61" s="207" t="s">
        <v>216</v>
      </c>
      <c r="L61" s="197">
        <v>20</v>
      </c>
      <c r="M61" s="201">
        <f>L61*M54/100</f>
        <v>5023.3391999999994</v>
      </c>
      <c r="N61" s="205" t="s">
        <v>217</v>
      </c>
      <c r="O61" s="197">
        <v>20</v>
      </c>
      <c r="P61" s="201">
        <f>O61*P54/100</f>
        <v>5138.8760015999987</v>
      </c>
      <c r="Q61" s="204" t="s">
        <v>218</v>
      </c>
    </row>
    <row r="62" spans="1:17" ht="38.25">
      <c r="A62" s="151" t="s">
        <v>98</v>
      </c>
      <c r="B62" s="211" t="s">
        <v>91</v>
      </c>
      <c r="C62" s="57" t="s">
        <v>120</v>
      </c>
      <c r="D62" s="201">
        <v>30</v>
      </c>
      <c r="E62" s="201">
        <f>D62*E54/100</f>
        <v>3600</v>
      </c>
      <c r="F62" s="201">
        <v>30</v>
      </c>
      <c r="G62" s="201">
        <f>F62*G54/100</f>
        <v>7200</v>
      </c>
      <c r="H62" s="207" t="s">
        <v>215</v>
      </c>
      <c r="I62" s="201">
        <v>30</v>
      </c>
      <c r="J62" s="201">
        <f>I62*J54/100</f>
        <v>7365.6</v>
      </c>
      <c r="K62" s="207" t="s">
        <v>216</v>
      </c>
      <c r="L62" s="201">
        <v>30</v>
      </c>
      <c r="M62" s="201">
        <f>L62*M54/100</f>
        <v>7535.0087999999987</v>
      </c>
      <c r="N62" s="205" t="s">
        <v>217</v>
      </c>
      <c r="O62" s="201">
        <v>30</v>
      </c>
      <c r="P62" s="201">
        <f>O62*P54/100</f>
        <v>7708.3140023999977</v>
      </c>
      <c r="Q62" s="204" t="s">
        <v>218</v>
      </c>
    </row>
    <row r="63" spans="1:17" ht="38.25">
      <c r="A63" s="151" t="s">
        <v>99</v>
      </c>
      <c r="B63" s="210" t="s">
        <v>91</v>
      </c>
      <c r="C63" s="88" t="s">
        <v>121</v>
      </c>
      <c r="D63" s="197">
        <v>10</v>
      </c>
      <c r="E63" s="201">
        <f>D63*E54/100</f>
        <v>1200</v>
      </c>
      <c r="F63" s="197">
        <v>10</v>
      </c>
      <c r="G63" s="201">
        <f>F63*G54/100</f>
        <v>2400</v>
      </c>
      <c r="H63" s="207" t="s">
        <v>215</v>
      </c>
      <c r="I63" s="197">
        <v>10</v>
      </c>
      <c r="J63" s="201">
        <f>I63*J54/100</f>
        <v>2455.1999999999998</v>
      </c>
      <c r="K63" s="207" t="s">
        <v>216</v>
      </c>
      <c r="L63" s="197">
        <v>10</v>
      </c>
      <c r="M63" s="201">
        <f>L63*M54/100</f>
        <v>2511.6695999999997</v>
      </c>
      <c r="N63" s="205" t="s">
        <v>217</v>
      </c>
      <c r="O63" s="197">
        <v>10</v>
      </c>
      <c r="P63" s="201">
        <f>O63*P54/100</f>
        <v>2569.4380007999994</v>
      </c>
      <c r="Q63" s="204" t="s">
        <v>218</v>
      </c>
    </row>
    <row r="64" spans="1:17" ht="38.25">
      <c r="A64" s="151" t="s">
        <v>83</v>
      </c>
      <c r="B64" s="241" t="s">
        <v>28</v>
      </c>
      <c r="C64" s="37" t="s">
        <v>122</v>
      </c>
      <c r="D64" s="172" t="s">
        <v>28</v>
      </c>
      <c r="E64" s="202">
        <v>340</v>
      </c>
      <c r="F64" s="172" t="s">
        <v>28</v>
      </c>
      <c r="G64" s="202">
        <v>456</v>
      </c>
      <c r="H64" s="207" t="s">
        <v>215</v>
      </c>
      <c r="I64" s="172" t="s">
        <v>28</v>
      </c>
      <c r="J64" s="202">
        <v>560</v>
      </c>
      <c r="K64" s="207" t="s">
        <v>216</v>
      </c>
      <c r="L64" s="172" t="s">
        <v>28</v>
      </c>
      <c r="M64" s="202">
        <v>476</v>
      </c>
      <c r="N64" s="205" t="s">
        <v>217</v>
      </c>
      <c r="O64" s="172" t="s">
        <v>28</v>
      </c>
      <c r="P64" s="202">
        <v>567</v>
      </c>
      <c r="Q64" s="204" t="s">
        <v>218</v>
      </c>
    </row>
    <row r="65" spans="1:17" ht="25.5">
      <c r="A65" s="150" t="s">
        <v>93</v>
      </c>
      <c r="B65" s="211" t="s">
        <v>103</v>
      </c>
      <c r="C65" s="37" t="s">
        <v>123</v>
      </c>
      <c r="D65" s="201">
        <v>5</v>
      </c>
      <c r="E65" s="201">
        <f>D65*E54/100</f>
        <v>600</v>
      </c>
      <c r="F65" s="201">
        <v>5</v>
      </c>
      <c r="G65" s="201">
        <f>F65*G54/100</f>
        <v>1200</v>
      </c>
      <c r="H65" s="168" t="s">
        <v>28</v>
      </c>
      <c r="I65" s="201">
        <v>5</v>
      </c>
      <c r="J65" s="201">
        <f>I65*J54/100</f>
        <v>1227.5999999999999</v>
      </c>
      <c r="K65" s="168" t="s">
        <v>28</v>
      </c>
      <c r="L65" s="201">
        <v>10</v>
      </c>
      <c r="M65" s="201">
        <f>L65*M54/100</f>
        <v>2511.6695999999997</v>
      </c>
      <c r="N65" s="168" t="s">
        <v>28</v>
      </c>
      <c r="O65" s="201">
        <v>15</v>
      </c>
      <c r="P65" s="201">
        <f>O65*P54/100</f>
        <v>3854.1570011999988</v>
      </c>
      <c r="Q65" s="163" t="s">
        <v>28</v>
      </c>
    </row>
    <row r="66" spans="1:17" ht="25.5">
      <c r="A66" s="150" t="s">
        <v>94</v>
      </c>
      <c r="B66" s="211" t="s">
        <v>104</v>
      </c>
      <c r="C66" s="37" t="s">
        <v>124</v>
      </c>
      <c r="D66" s="197">
        <v>20</v>
      </c>
      <c r="E66" s="201">
        <f>D66*E54/100</f>
        <v>2400</v>
      </c>
      <c r="F66" s="197">
        <v>20</v>
      </c>
      <c r="G66" s="201">
        <f>F66*G54/100</f>
        <v>4800</v>
      </c>
      <c r="H66" s="168" t="s">
        <v>28</v>
      </c>
      <c r="I66" s="197">
        <v>30</v>
      </c>
      <c r="J66" s="201">
        <f>I66*J54/100</f>
        <v>7365.6</v>
      </c>
      <c r="K66" s="168" t="s">
        <v>28</v>
      </c>
      <c r="L66" s="197">
        <v>30</v>
      </c>
      <c r="M66" s="201">
        <f>L66*M54/100</f>
        <v>7535.0087999999987</v>
      </c>
      <c r="N66" s="168" t="s">
        <v>28</v>
      </c>
      <c r="O66" s="197">
        <v>40</v>
      </c>
      <c r="P66" s="201">
        <f>O66*P54/100</f>
        <v>10277.752003199997</v>
      </c>
      <c r="Q66" s="163" t="s">
        <v>28</v>
      </c>
    </row>
    <row r="67" spans="1:17" ht="25.5">
      <c r="A67" s="151" t="s">
        <v>101</v>
      </c>
      <c r="B67" s="148" t="s">
        <v>28</v>
      </c>
      <c r="C67" s="55" t="s">
        <v>125</v>
      </c>
      <c r="D67" s="172" t="s">
        <v>28</v>
      </c>
      <c r="E67" s="197">
        <f>E60+E61+E62+E63+E64</f>
        <v>9100</v>
      </c>
      <c r="F67" s="173" t="s">
        <v>28</v>
      </c>
      <c r="G67" s="197">
        <f>G60+G61+G62+G63+G64</f>
        <v>17976</v>
      </c>
      <c r="H67" s="168" t="s">
        <v>28</v>
      </c>
      <c r="I67" s="172" t="s">
        <v>28</v>
      </c>
      <c r="J67" s="197">
        <f>J60+J61+J62+J63+J64</f>
        <v>18482.96</v>
      </c>
      <c r="K67" s="168" t="s">
        <v>28</v>
      </c>
      <c r="L67" s="173" t="s">
        <v>28</v>
      </c>
      <c r="M67" s="197">
        <f>M60+M61+M62+M63+M64</f>
        <v>18811.18808</v>
      </c>
      <c r="N67" s="168" t="s">
        <v>28</v>
      </c>
      <c r="O67" s="173" t="s">
        <v>28</v>
      </c>
      <c r="P67" s="197">
        <f>P60+P61+P62+P63+P64</f>
        <v>19323.897405839998</v>
      </c>
      <c r="Q67" s="163" t="s">
        <v>28</v>
      </c>
    </row>
    <row r="68" spans="1:17" ht="25.5">
      <c r="A68" s="153" t="s">
        <v>100</v>
      </c>
      <c r="B68" s="148" t="s">
        <v>28</v>
      </c>
      <c r="C68" s="37" t="s">
        <v>126</v>
      </c>
      <c r="D68" s="168" t="s">
        <v>28</v>
      </c>
      <c r="E68" s="201">
        <f>E54-E67</f>
        <v>2900</v>
      </c>
      <c r="F68" s="168" t="s">
        <v>28</v>
      </c>
      <c r="G68" s="201">
        <f>G54-G67</f>
        <v>6024</v>
      </c>
      <c r="H68" s="168" t="s">
        <v>28</v>
      </c>
      <c r="I68" s="168" t="s">
        <v>28</v>
      </c>
      <c r="J68" s="201">
        <f>J54-J67</f>
        <v>6069.0400000000009</v>
      </c>
      <c r="K68" s="168" t="s">
        <v>28</v>
      </c>
      <c r="L68" s="168" t="s">
        <v>28</v>
      </c>
      <c r="M68" s="201">
        <f>M54-M67</f>
        <v>6305.5079199999964</v>
      </c>
      <c r="N68" s="168" t="s">
        <v>28</v>
      </c>
      <c r="O68" s="168" t="s">
        <v>28</v>
      </c>
      <c r="P68" s="201">
        <f>P54-P67</f>
        <v>6370.4826021599947</v>
      </c>
      <c r="Q68" s="163" t="s">
        <v>28</v>
      </c>
    </row>
    <row r="69" spans="1:17" ht="25.5">
      <c r="A69" s="145" t="s">
        <v>102</v>
      </c>
      <c r="B69" s="142"/>
      <c r="C69" s="89"/>
      <c r="D69" s="68"/>
      <c r="E69" s="200"/>
      <c r="F69" s="165"/>
      <c r="G69" s="200"/>
      <c r="H69" s="165"/>
      <c r="I69" s="165"/>
      <c r="J69" s="200"/>
      <c r="K69" s="165"/>
      <c r="L69" s="165"/>
      <c r="M69" s="200"/>
      <c r="N69" s="165"/>
      <c r="O69" s="165"/>
      <c r="P69" s="200"/>
      <c r="Q69" s="166"/>
    </row>
    <row r="70" spans="1:17" ht="29.25" thickBot="1">
      <c r="A70" s="146" t="s">
        <v>207</v>
      </c>
      <c r="B70" s="144" t="s">
        <v>28</v>
      </c>
      <c r="C70" s="90" t="s">
        <v>127</v>
      </c>
      <c r="D70" s="87" t="s">
        <v>28</v>
      </c>
      <c r="E70" s="203">
        <f>E68+E64</f>
        <v>3240</v>
      </c>
      <c r="F70" s="174" t="s">
        <v>28</v>
      </c>
      <c r="G70" s="203">
        <f>G68+G64</f>
        <v>6480</v>
      </c>
      <c r="H70" s="174" t="s">
        <v>28</v>
      </c>
      <c r="I70" s="174" t="s">
        <v>28</v>
      </c>
      <c r="J70" s="203">
        <f>J68+J64</f>
        <v>6629.0400000000009</v>
      </c>
      <c r="K70" s="174" t="s">
        <v>28</v>
      </c>
      <c r="L70" s="174" t="s">
        <v>28</v>
      </c>
      <c r="M70" s="203">
        <f>M68+M64</f>
        <v>6781.5079199999964</v>
      </c>
      <c r="N70" s="174" t="s">
        <v>28</v>
      </c>
      <c r="O70" s="174" t="s">
        <v>28</v>
      </c>
      <c r="P70" s="203">
        <f>P68+P64</f>
        <v>6937.4826021599947</v>
      </c>
      <c r="Q70" s="175" t="s">
        <v>28</v>
      </c>
    </row>
  </sheetData>
  <mergeCells count="32">
    <mergeCell ref="I46:Q46"/>
    <mergeCell ref="I47:K47"/>
    <mergeCell ref="L47:N47"/>
    <mergeCell ref="O47:Q47"/>
    <mergeCell ref="A46:A48"/>
    <mergeCell ref="B46:B48"/>
    <mergeCell ref="C46:C48"/>
    <mergeCell ref="D46:E47"/>
    <mergeCell ref="F46:H47"/>
    <mergeCell ref="A29:Q29"/>
    <mergeCell ref="A3:A5"/>
    <mergeCell ref="C3:C5"/>
    <mergeCell ref="B3:B5"/>
    <mergeCell ref="D3:E4"/>
    <mergeCell ref="F3:H4"/>
    <mergeCell ref="I3:Q3"/>
    <mergeCell ref="I4:K4"/>
    <mergeCell ref="L4:N4"/>
    <mergeCell ref="O4:Q4"/>
    <mergeCell ref="C34:E34"/>
    <mergeCell ref="G34:I34"/>
    <mergeCell ref="K34:M34"/>
    <mergeCell ref="C35:E35"/>
    <mergeCell ref="G35:I35"/>
    <mergeCell ref="K35:M35"/>
    <mergeCell ref="B40:G40"/>
    <mergeCell ref="C37:E37"/>
    <mergeCell ref="G37:I37"/>
    <mergeCell ref="K37:M37"/>
    <mergeCell ref="C38:E38"/>
    <mergeCell ref="G38:I38"/>
    <mergeCell ref="K38:M38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66" fitToHeight="0" orientation="landscape" r:id="rId1"/>
  <rowBreaks count="1" manualBreakCount="1">
    <brk id="41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tabSelected="1" zoomScale="90" zoomScaleNormal="90" workbookViewId="0">
      <selection activeCell="E7" sqref="E7"/>
    </sheetView>
  </sheetViews>
  <sheetFormatPr defaultColWidth="8.85546875" defaultRowHeight="12.75"/>
  <cols>
    <col min="1" max="1" width="9.28515625" style="260" customWidth="1"/>
    <col min="2" max="2" width="10.85546875" style="260" customWidth="1"/>
    <col min="3" max="3" width="9" style="260" customWidth="1"/>
    <col min="4" max="4" width="12.7109375" style="260" customWidth="1"/>
    <col min="5" max="5" width="15" style="260" customWidth="1"/>
    <col min="6" max="6" width="21.42578125" style="260" customWidth="1"/>
    <col min="7" max="7" width="26.28515625" style="260" customWidth="1"/>
    <col min="8" max="8" width="25.85546875" style="260" customWidth="1"/>
    <col min="9" max="12" width="13.7109375" style="260" customWidth="1"/>
    <col min="13" max="16384" width="8.85546875" style="260"/>
  </cols>
  <sheetData>
    <row r="1" spans="1:12">
      <c r="A1" s="255" t="s">
        <v>247</v>
      </c>
      <c r="B1" s="255"/>
      <c r="C1" s="255"/>
      <c r="D1" s="255"/>
      <c r="E1" s="256"/>
      <c r="F1" s="256"/>
      <c r="G1" s="256"/>
      <c r="H1" s="256"/>
    </row>
    <row r="2" spans="1:12">
      <c r="A2" s="314" t="s">
        <v>248</v>
      </c>
      <c r="B2" s="314"/>
      <c r="C2" s="314" t="s">
        <v>18</v>
      </c>
      <c r="D2" s="316" t="s">
        <v>249</v>
      </c>
      <c r="E2" s="319" t="s">
        <v>144</v>
      </c>
      <c r="F2" s="314" t="s">
        <v>250</v>
      </c>
      <c r="G2" s="314" t="s">
        <v>128</v>
      </c>
      <c r="H2" s="314" t="s">
        <v>58</v>
      </c>
      <c r="I2" s="315" t="s">
        <v>257</v>
      </c>
      <c r="J2" s="315"/>
      <c r="K2" s="315"/>
      <c r="L2" s="315"/>
    </row>
    <row r="3" spans="1:12">
      <c r="A3" s="314"/>
      <c r="B3" s="314"/>
      <c r="C3" s="314"/>
      <c r="D3" s="317"/>
      <c r="E3" s="319"/>
      <c r="F3" s="314"/>
      <c r="G3" s="314"/>
      <c r="H3" s="314"/>
      <c r="I3" s="315" t="s">
        <v>61</v>
      </c>
      <c r="J3" s="315" t="s">
        <v>62</v>
      </c>
      <c r="K3" s="315" t="s">
        <v>63</v>
      </c>
      <c r="L3" s="315" t="s">
        <v>64</v>
      </c>
    </row>
    <row r="4" spans="1:12" ht="38.25">
      <c r="A4" s="261" t="s">
        <v>251</v>
      </c>
      <c r="B4" s="261" t="s">
        <v>252</v>
      </c>
      <c r="C4" s="314"/>
      <c r="D4" s="318"/>
      <c r="E4" s="319"/>
      <c r="F4" s="314"/>
      <c r="G4" s="314"/>
      <c r="H4" s="314"/>
      <c r="I4" s="315"/>
      <c r="J4" s="315"/>
      <c r="K4" s="315"/>
      <c r="L4" s="315"/>
    </row>
    <row r="5" spans="1:12">
      <c r="A5" s="262" t="s">
        <v>253</v>
      </c>
      <c r="B5" s="262" t="s">
        <v>256</v>
      </c>
      <c r="C5" s="263" t="s">
        <v>29</v>
      </c>
      <c r="D5" s="264" t="s">
        <v>254</v>
      </c>
      <c r="E5" s="265" t="s">
        <v>55</v>
      </c>
      <c r="F5" s="266"/>
      <c r="G5" s="266"/>
      <c r="H5" s="266" t="s">
        <v>114</v>
      </c>
      <c r="I5" s="267"/>
      <c r="J5" s="267"/>
      <c r="K5" s="267"/>
      <c r="L5" s="267"/>
    </row>
    <row r="6" spans="1:12" ht="25.5">
      <c r="A6" s="262" t="s">
        <v>253</v>
      </c>
      <c r="B6" s="262" t="s">
        <v>256</v>
      </c>
      <c r="C6" s="268" t="s">
        <v>40</v>
      </c>
      <c r="D6" s="269" t="s">
        <v>254</v>
      </c>
      <c r="E6" s="265" t="s">
        <v>108</v>
      </c>
      <c r="F6" s="266"/>
      <c r="G6" s="266" t="s">
        <v>140</v>
      </c>
      <c r="H6" s="266"/>
      <c r="I6" s="267"/>
      <c r="J6" s="267"/>
      <c r="K6" s="267"/>
      <c r="L6" s="267"/>
    </row>
    <row r="7" spans="1:12">
      <c r="A7" s="262" t="s">
        <v>253</v>
      </c>
      <c r="B7" s="262" t="s">
        <v>256</v>
      </c>
      <c r="C7" s="263" t="s">
        <v>30</v>
      </c>
      <c r="D7" s="269" t="s">
        <v>254</v>
      </c>
      <c r="E7" s="265" t="s">
        <v>107</v>
      </c>
      <c r="F7" s="270"/>
      <c r="G7" s="266" t="s">
        <v>112</v>
      </c>
      <c r="H7" s="266" t="s">
        <v>113</v>
      </c>
      <c r="I7" s="267"/>
      <c r="J7" s="267"/>
      <c r="K7" s="267"/>
      <c r="L7" s="267"/>
    </row>
    <row r="8" spans="1:12" ht="25.5">
      <c r="A8" s="262" t="s">
        <v>253</v>
      </c>
      <c r="B8" s="262" t="s">
        <v>256</v>
      </c>
      <c r="C8" s="268" t="s">
        <v>41</v>
      </c>
      <c r="D8" s="269" t="s">
        <v>254</v>
      </c>
      <c r="E8" s="265" t="s">
        <v>111</v>
      </c>
      <c r="F8" s="270"/>
      <c r="G8" s="266" t="s">
        <v>140</v>
      </c>
      <c r="H8" s="266"/>
      <c r="I8" s="267"/>
      <c r="J8" s="267"/>
      <c r="K8" s="267"/>
      <c r="L8" s="267"/>
    </row>
    <row r="9" spans="1:12">
      <c r="A9" s="262" t="s">
        <v>253</v>
      </c>
      <c r="B9" s="262" t="s">
        <v>256</v>
      </c>
      <c r="C9" s="263" t="s">
        <v>31</v>
      </c>
      <c r="D9" s="269" t="s">
        <v>254</v>
      </c>
      <c r="E9" s="265" t="s">
        <v>67</v>
      </c>
      <c r="F9" s="270"/>
      <c r="G9" s="266"/>
      <c r="H9" s="266"/>
      <c r="I9" s="320">
        <v>13</v>
      </c>
      <c r="J9" s="320">
        <v>13</v>
      </c>
      <c r="K9" s="320">
        <v>13</v>
      </c>
      <c r="L9" s="320">
        <v>13</v>
      </c>
    </row>
    <row r="10" spans="1:12">
      <c r="A10" s="262" t="s">
        <v>253</v>
      </c>
      <c r="B10" s="262" t="s">
        <v>256</v>
      </c>
      <c r="C10" s="263" t="s">
        <v>31</v>
      </c>
      <c r="D10" s="269" t="s">
        <v>254</v>
      </c>
      <c r="E10" s="265" t="s">
        <v>134</v>
      </c>
      <c r="F10" s="270"/>
      <c r="G10" s="266" t="s">
        <v>206</v>
      </c>
      <c r="H10" s="266"/>
      <c r="I10" s="271"/>
      <c r="J10" s="271"/>
      <c r="K10" s="271"/>
      <c r="L10" s="271"/>
    </row>
    <row r="11" spans="1:12">
      <c r="A11" s="262" t="s">
        <v>253</v>
      </c>
      <c r="B11" s="262" t="s">
        <v>256</v>
      </c>
      <c r="C11" s="263" t="s">
        <v>119</v>
      </c>
      <c r="D11" s="269" t="s">
        <v>254</v>
      </c>
      <c r="E11" s="265" t="s">
        <v>135</v>
      </c>
      <c r="F11" s="270"/>
      <c r="G11" s="266" t="s">
        <v>129</v>
      </c>
      <c r="H11" s="266"/>
      <c r="I11" s="271"/>
      <c r="J11" s="271"/>
      <c r="K11" s="271"/>
      <c r="L11" s="271"/>
    </row>
    <row r="12" spans="1:12">
      <c r="A12" s="262" t="s">
        <v>253</v>
      </c>
      <c r="B12" s="262" t="s">
        <v>256</v>
      </c>
      <c r="C12" s="263" t="s">
        <v>120</v>
      </c>
      <c r="D12" s="269" t="s">
        <v>254</v>
      </c>
      <c r="E12" s="265" t="s">
        <v>76</v>
      </c>
      <c r="F12" s="270"/>
      <c r="G12" s="266" t="s">
        <v>169</v>
      </c>
      <c r="H12" s="266"/>
      <c r="I12" s="271"/>
      <c r="J12" s="271"/>
      <c r="K12" s="271"/>
      <c r="L12" s="271"/>
    </row>
    <row r="13" spans="1:12">
      <c r="A13" s="262" t="s">
        <v>253</v>
      </c>
      <c r="B13" s="262" t="s">
        <v>256</v>
      </c>
      <c r="C13" s="263" t="s">
        <v>121</v>
      </c>
      <c r="D13" s="269" t="s">
        <v>254</v>
      </c>
      <c r="E13" s="265" t="s">
        <v>79</v>
      </c>
      <c r="F13" s="270"/>
      <c r="G13" s="266" t="s">
        <v>130</v>
      </c>
      <c r="H13" s="266"/>
      <c r="I13" s="271"/>
      <c r="J13" s="271"/>
      <c r="K13" s="271"/>
      <c r="L13" s="271"/>
    </row>
    <row r="14" spans="1:12" ht="25.5">
      <c r="A14" s="262" t="s">
        <v>253</v>
      </c>
      <c r="B14" s="262" t="s">
        <v>256</v>
      </c>
      <c r="C14" s="263" t="s">
        <v>122</v>
      </c>
      <c r="D14" s="269" t="s">
        <v>254</v>
      </c>
      <c r="E14" s="265" t="s">
        <v>69</v>
      </c>
      <c r="F14" s="270"/>
      <c r="G14" s="266"/>
      <c r="H14" s="266" t="s">
        <v>70</v>
      </c>
      <c r="I14" s="271"/>
      <c r="J14" s="271"/>
      <c r="K14" s="271"/>
      <c r="L14" s="271"/>
    </row>
    <row r="15" spans="1:12">
      <c r="A15" s="262" t="s">
        <v>253</v>
      </c>
      <c r="B15" s="262" t="s">
        <v>256</v>
      </c>
      <c r="C15" s="263" t="s">
        <v>123</v>
      </c>
      <c r="D15" s="269" t="s">
        <v>254</v>
      </c>
      <c r="E15" s="265" t="s">
        <v>59</v>
      </c>
      <c r="F15" s="270"/>
      <c r="G15" s="266" t="s">
        <v>131</v>
      </c>
      <c r="H15" s="266"/>
      <c r="I15" s="272"/>
      <c r="J15" s="272"/>
      <c r="K15" s="272"/>
      <c r="L15" s="272"/>
    </row>
    <row r="16" spans="1:12">
      <c r="A16" s="262" t="s">
        <v>253</v>
      </c>
      <c r="B16" s="262" t="s">
        <v>256</v>
      </c>
      <c r="C16" s="263" t="s">
        <v>123</v>
      </c>
      <c r="D16" s="269" t="s">
        <v>255</v>
      </c>
      <c r="E16" s="265" t="s">
        <v>65</v>
      </c>
      <c r="F16" s="270"/>
      <c r="G16" s="266"/>
      <c r="H16" s="266"/>
      <c r="I16" s="273">
        <v>5</v>
      </c>
      <c r="J16" s="273">
        <v>5</v>
      </c>
      <c r="K16" s="273">
        <v>10</v>
      </c>
      <c r="L16" s="273">
        <v>15</v>
      </c>
    </row>
    <row r="17" spans="1:12">
      <c r="A17" s="262" t="s">
        <v>253</v>
      </c>
      <c r="B17" s="262" t="s">
        <v>256</v>
      </c>
      <c r="C17" s="263" t="s">
        <v>124</v>
      </c>
      <c r="D17" s="269" t="s">
        <v>254</v>
      </c>
      <c r="E17" s="265" t="s">
        <v>60</v>
      </c>
      <c r="F17" s="270"/>
      <c r="G17" s="266" t="s">
        <v>132</v>
      </c>
      <c r="H17" s="266"/>
      <c r="I17" s="273"/>
      <c r="J17" s="273"/>
      <c r="K17" s="273"/>
      <c r="L17" s="273"/>
    </row>
    <row r="18" spans="1:12">
      <c r="A18" s="262" t="s">
        <v>253</v>
      </c>
      <c r="B18" s="262" t="s">
        <v>256</v>
      </c>
      <c r="C18" s="263" t="s">
        <v>124</v>
      </c>
      <c r="D18" s="269" t="s">
        <v>255</v>
      </c>
      <c r="E18" s="265" t="s">
        <v>66</v>
      </c>
      <c r="F18" s="270"/>
      <c r="G18" s="266"/>
      <c r="H18" s="266"/>
      <c r="I18" s="273">
        <v>20</v>
      </c>
      <c r="J18" s="273">
        <v>30</v>
      </c>
      <c r="K18" s="273">
        <v>30</v>
      </c>
      <c r="L18" s="273">
        <v>40</v>
      </c>
    </row>
    <row r="19" spans="1:12" ht="25.5">
      <c r="A19" s="262" t="s">
        <v>253</v>
      </c>
      <c r="B19" s="262" t="s">
        <v>256</v>
      </c>
      <c r="C19" s="263" t="s">
        <v>125</v>
      </c>
      <c r="D19" s="269" t="s">
        <v>254</v>
      </c>
      <c r="E19" s="265" t="s">
        <v>133</v>
      </c>
      <c r="F19" s="270"/>
      <c r="G19" s="266" t="s">
        <v>137</v>
      </c>
      <c r="H19" s="266"/>
      <c r="I19" s="271"/>
      <c r="J19" s="271"/>
      <c r="K19" s="271"/>
      <c r="L19" s="271"/>
    </row>
    <row r="20" spans="1:12">
      <c r="A20" s="262" t="s">
        <v>253</v>
      </c>
      <c r="B20" s="262" t="s">
        <v>256</v>
      </c>
      <c r="C20" s="263" t="s">
        <v>126</v>
      </c>
      <c r="D20" s="269" t="s">
        <v>254</v>
      </c>
      <c r="E20" s="265" t="s">
        <v>56</v>
      </c>
      <c r="F20" s="270"/>
      <c r="G20" s="266" t="s">
        <v>138</v>
      </c>
      <c r="H20" s="266"/>
      <c r="I20" s="271"/>
      <c r="J20" s="271"/>
      <c r="K20" s="271"/>
      <c r="L20" s="271"/>
    </row>
    <row r="21" spans="1:12">
      <c r="A21" s="262" t="s">
        <v>253</v>
      </c>
      <c r="B21" s="262" t="s">
        <v>256</v>
      </c>
      <c r="C21" s="263" t="s">
        <v>127</v>
      </c>
      <c r="D21" s="269" t="s">
        <v>254</v>
      </c>
      <c r="E21" s="265" t="s">
        <v>139</v>
      </c>
      <c r="F21" s="270"/>
      <c r="G21" s="266" t="s">
        <v>185</v>
      </c>
      <c r="H21" s="266"/>
      <c r="I21" s="271"/>
      <c r="J21" s="271"/>
      <c r="K21" s="271"/>
      <c r="L21" s="271"/>
    </row>
  </sheetData>
  <mergeCells count="12">
    <mergeCell ref="G2:G4"/>
    <mergeCell ref="A2:B3"/>
    <mergeCell ref="C2:C4"/>
    <mergeCell ref="D2:D4"/>
    <mergeCell ref="E2:E4"/>
    <mergeCell ref="F2:F4"/>
    <mergeCell ref="H2:H4"/>
    <mergeCell ref="I2:L2"/>
    <mergeCell ref="I3:I4"/>
    <mergeCell ref="J3:J4"/>
    <mergeCell ref="K3:K4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шапка</vt:lpstr>
      <vt:lpstr>Р1 (общий)</vt:lpstr>
      <vt:lpstr>Р2 (для Правительства)</vt:lpstr>
      <vt:lpstr>Р3 (подробный)</vt:lpstr>
      <vt:lpstr>Показатели</vt:lpstr>
      <vt:lpstr>'Р1 (общий)'!Область_печати</vt:lpstr>
      <vt:lpstr>'Р3 (подробный)'!Область_печати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2015-04-20T08:53:26Z</cp:lastPrinted>
  <dcterms:created xsi:type="dcterms:W3CDTF">2014-07-30T12:10:50Z</dcterms:created>
  <dcterms:modified xsi:type="dcterms:W3CDTF">2015-05-07T11:34:55Z</dcterms:modified>
</cp:coreProperties>
</file>