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оказатели РРО" sheetId="1" r:id="rId1"/>
  </sheets>
  <definedNames>
    <definedName name="_xlnm.Print_Titles" localSheetId="0">'Показатели РРО'!$4:$5</definedName>
    <definedName name="_xlnm.Print_Area" localSheetId="0">'Показатели РРО'!$B$2:$AB$120</definedName>
  </definedNames>
  <calcPr fullCalcOnLoad="1"/>
</workbook>
</file>

<file path=xl/sharedStrings.xml><?xml version="1.0" encoding="utf-8"?>
<sst xmlns="http://schemas.openxmlformats.org/spreadsheetml/2006/main" count="292" uniqueCount="241">
  <si>
    <t>Код ГРБС</t>
  </si>
  <si>
    <t>Наименование ГРБС</t>
  </si>
  <si>
    <t>P</t>
  </si>
  <si>
    <t>E(P)</t>
  </si>
  <si>
    <t>N0</t>
  </si>
  <si>
    <t>N</t>
  </si>
  <si>
    <t>S1</t>
  </si>
  <si>
    <t>S</t>
  </si>
  <si>
    <t>020</t>
  </si>
  <si>
    <t xml:space="preserve">Министерство промышленности и торговли Российской Федерации </t>
  </si>
  <si>
    <t>022</t>
  </si>
  <si>
    <t xml:space="preserve">Министерство энергетики Российской Федерации </t>
  </si>
  <si>
    <t>048</t>
  </si>
  <si>
    <t>Федеральная служба по надзору в сфере природопользования</t>
  </si>
  <si>
    <t>049</t>
  </si>
  <si>
    <t>Федеральное агентство по недропользованию</t>
  </si>
  <si>
    <t>051</t>
  </si>
  <si>
    <t xml:space="preserve">Министерство природных ресурсов и экологии Российской Федерации </t>
  </si>
  <si>
    <t>052</t>
  </si>
  <si>
    <t xml:space="preserve">Федеральное агентство водных ресурсов </t>
  </si>
  <si>
    <t>053</t>
  </si>
  <si>
    <t xml:space="preserve">Федеральное агентство лесного хозяйства </t>
  </si>
  <si>
    <t>054</t>
  </si>
  <si>
    <t xml:space="preserve">Министерство культуры Российской Федерации </t>
  </si>
  <si>
    <t>055</t>
  </si>
  <si>
    <t>Министерство здравоохранения и социального развития Российской Федерации</t>
  </si>
  <si>
    <t>060</t>
  </si>
  <si>
    <t>Федеральная служба по надзору в сфере здравоохранения и социального развития</t>
  </si>
  <si>
    <t>071</t>
  </si>
  <si>
    <t>Министерство связи и массовых коммуникаций Российской Федерации</t>
  </si>
  <si>
    <t>073</t>
  </si>
  <si>
    <t>Федеральное агентство по образованию</t>
  </si>
  <si>
    <t>074</t>
  </si>
  <si>
    <t xml:space="preserve">Министерство образования  и науки Российской Федерации </t>
  </si>
  <si>
    <t>076</t>
  </si>
  <si>
    <t>Федеральное агентство по рыболовству</t>
  </si>
  <si>
    <t>077</t>
  </si>
  <si>
    <t>Федеральная служба по надзору в сфере образования и науки</t>
  </si>
  <si>
    <t>081</t>
  </si>
  <si>
    <t>Федеральная служба по ветеринарному и фитосанитарному надзору</t>
  </si>
  <si>
    <t>082</t>
  </si>
  <si>
    <t xml:space="preserve">Министерство сельского хозяйства Российской Федерации </t>
  </si>
  <si>
    <t>084</t>
  </si>
  <si>
    <t>Федеральное агентство связи</t>
  </si>
  <si>
    <t>087</t>
  </si>
  <si>
    <t>Федеральная служба по надзору за соблюдением законодательства в области охраны культурного наследия</t>
  </si>
  <si>
    <t>088</t>
  </si>
  <si>
    <t>Федеральное агентство по информационным технологиям</t>
  </si>
  <si>
    <t>089</t>
  </si>
  <si>
    <t xml:space="preserve">Государственная фельдъегерская служба Российской Федерации </t>
  </si>
  <si>
    <t>091</t>
  </si>
  <si>
    <t>Федеральное агентство по делам молодежи</t>
  </si>
  <si>
    <t>092</t>
  </si>
  <si>
    <t>Министерство финансов Российской Федерации</t>
  </si>
  <si>
    <t>093</t>
  </si>
  <si>
    <t>Федеральная служба страхового надзора</t>
  </si>
  <si>
    <t>095</t>
  </si>
  <si>
    <t>Федеральное агентство по делам Содружества Независимых Государств</t>
  </si>
  <si>
    <t>096</t>
  </si>
  <si>
    <t>Федеральная служба по надзору в сфере связи, информационных технологий и массовых коммуникаций</t>
  </si>
  <si>
    <t>100</t>
  </si>
  <si>
    <t xml:space="preserve">Федеральное казначейство </t>
  </si>
  <si>
    <t>103</t>
  </si>
  <si>
    <t xml:space="preserve">Министерство транспорта Российской Федерации </t>
  </si>
  <si>
    <t>106</t>
  </si>
  <si>
    <t>Федеральная служба по надзору в сфере транспорта</t>
  </si>
  <si>
    <t>107</t>
  </si>
  <si>
    <t>Федеральное агентство воздушного транспорта</t>
  </si>
  <si>
    <t>108</t>
  </si>
  <si>
    <t>Федеральное дорожное агентство</t>
  </si>
  <si>
    <t>109</t>
  </si>
  <si>
    <t>Федеральное агентство железнодорожного транспорта</t>
  </si>
  <si>
    <t>110</t>
  </si>
  <si>
    <t>Федеральное агентство морского и речного транспорта</t>
  </si>
  <si>
    <t>135</t>
  </si>
  <si>
    <t xml:space="preserve">Федеральное агентство по печати и массовым коммуникациям    </t>
  </si>
  <si>
    <t>139</t>
  </si>
  <si>
    <t>Министерство экономического развития Российской Федерации</t>
  </si>
  <si>
    <t>141</t>
  </si>
  <si>
    <t>Федеральная служба по надзору в сфере защиты прав потребителей и благополучия человека</t>
  </si>
  <si>
    <t>142</t>
  </si>
  <si>
    <t>Федеральное агентство по управлению особыми экономическими зонами</t>
  </si>
  <si>
    <t>144</t>
  </si>
  <si>
    <t>Федеральное агентство по науке и инновациям</t>
  </si>
  <si>
    <t>150</t>
  </si>
  <si>
    <t>Федеральная служба по труду и занятости</t>
  </si>
  <si>
    <t>151</t>
  </si>
  <si>
    <t>Федеральная служба финансово-бюджетного надзора</t>
  </si>
  <si>
    <t>153</t>
  </si>
  <si>
    <t>Федеральная таможенная служба</t>
  </si>
  <si>
    <t>155</t>
  </si>
  <si>
    <t>Федеральное архивное агентство</t>
  </si>
  <si>
    <t>157</t>
  </si>
  <si>
    <t>Федеральная служба государственной статистики</t>
  </si>
  <si>
    <t>160</t>
  </si>
  <si>
    <t>Федеральная служба по регулированию алкогольного рынка</t>
  </si>
  <si>
    <t>161</t>
  </si>
  <si>
    <t>Федеральная антимонопольная служба</t>
  </si>
  <si>
    <t>167</t>
  </si>
  <si>
    <t>Федеральное агентство по управлению государственным имуществом</t>
  </si>
  <si>
    <t>168</t>
  </si>
  <si>
    <t>Федеральная служба по интеллектуальной собственности, патентам и товарным знакам</t>
  </si>
  <si>
    <t>169</t>
  </si>
  <si>
    <t>Федеральная служба по гидрометеорологии и мониторингу окружающей среды</t>
  </si>
  <si>
    <t>171</t>
  </si>
  <si>
    <t>Федеральное агентство по государственным резервам</t>
  </si>
  <si>
    <t>172</t>
  </si>
  <si>
    <t>Федеральное агентство по техническому регулированию и метрологии</t>
  </si>
  <si>
    <t>174</t>
  </si>
  <si>
    <t>Федеральное агентство по туризму</t>
  </si>
  <si>
    <t>177</t>
  </si>
  <si>
    <t xml:space="preserve">Министерство Российской Федерации по делам гражданской обороны, чрезвычайным ситуациям и ликвидации последствий стихийных бедствий </t>
  </si>
  <si>
    <t>179</t>
  </si>
  <si>
    <t xml:space="preserve">Федеральная  аэронавигационная служба </t>
  </si>
  <si>
    <t>182</t>
  </si>
  <si>
    <t>Федеральная налоговая служба</t>
  </si>
  <si>
    <t>184</t>
  </si>
  <si>
    <t xml:space="preserve">Служба внешней разведки Российской Федерации </t>
  </si>
  <si>
    <t>185</t>
  </si>
  <si>
    <t>Федеральная служба по оборонному заказу</t>
  </si>
  <si>
    <t>186</t>
  </si>
  <si>
    <t>Федеральное агентство по поставкам вооружения, военной, специальной техники и материальных средств</t>
  </si>
  <si>
    <t>187</t>
  </si>
  <si>
    <t xml:space="preserve">Министерство обороны Российской Федерации </t>
  </si>
  <si>
    <t>188</t>
  </si>
  <si>
    <t xml:space="preserve">Министерство внутренних дел Российской Федерации </t>
  </si>
  <si>
    <t>189</t>
  </si>
  <si>
    <t>Федеральная служба безопасности Российской Федерации</t>
  </si>
  <si>
    <t>190</t>
  </si>
  <si>
    <t>Российская академия сельскохозяйственных наук</t>
  </si>
  <si>
    <t>192</t>
  </si>
  <si>
    <t>Федеральная миграционная служба</t>
  </si>
  <si>
    <t>202</t>
  </si>
  <si>
    <t xml:space="preserve">Федеральная служба охраны Российской Федерации </t>
  </si>
  <si>
    <t>204</t>
  </si>
  <si>
    <t xml:space="preserve">Федеральная служба Российской Федерации по контролю за оборотом наркотиков </t>
  </si>
  <si>
    <t>226</t>
  </si>
  <si>
    <t>Фонд содействия развитию малых форм предприятий в научно-технической сфере</t>
  </si>
  <si>
    <t>259</t>
  </si>
  <si>
    <t xml:space="preserve">Федеральное космическое агентство </t>
  </si>
  <si>
    <t>260</t>
  </si>
  <si>
    <t xml:space="preserve">Федеральное агентство по обустройству государственной границы Российской Федерации </t>
  </si>
  <si>
    <t>279</t>
  </si>
  <si>
    <t>Федеральное агентство специального строительства</t>
  </si>
  <si>
    <t>302</t>
  </si>
  <si>
    <t>Уполномоченный по правам человека в Российской Федерации</t>
  </si>
  <si>
    <t>303</t>
  </si>
  <si>
    <t xml:space="preserve">Управление делами Президента Российской Федерации </t>
  </si>
  <si>
    <t>305</t>
  </si>
  <si>
    <t>Счетная палата Российской Федерации</t>
  </si>
  <si>
    <t>307</t>
  </si>
  <si>
    <t>Федеральная служба по тарифам</t>
  </si>
  <si>
    <t>308</t>
  </si>
  <si>
    <t>Центральная избирательная комиссия Российской Федерации</t>
  </si>
  <si>
    <t>309</t>
  </si>
  <si>
    <t>Министерство регионального развития Российской Федерации</t>
  </si>
  <si>
    <t>310</t>
  </si>
  <si>
    <t>Министерство иностранных дел Российской Федерации</t>
  </si>
  <si>
    <t>318</t>
  </si>
  <si>
    <t xml:space="preserve">Министерство юстиции Российской Федерации </t>
  </si>
  <si>
    <t>319</t>
  </si>
  <si>
    <t>Российская академия наук</t>
  </si>
  <si>
    <t>320</t>
  </si>
  <si>
    <t>Федеральная служба исполнения наказаний</t>
  </si>
  <si>
    <t>321</t>
  </si>
  <si>
    <t xml:space="preserve">Федеральная регистрационная служба </t>
  </si>
  <si>
    <t>322</t>
  </si>
  <si>
    <t>Федеральная служба судебных приставов</t>
  </si>
  <si>
    <t>330</t>
  </si>
  <si>
    <t xml:space="preserve">Государственная Дума Федерального Собрания Российской Федерации </t>
  </si>
  <si>
    <t>333</t>
  </si>
  <si>
    <t>Совет Федерации Федерального Собрания Российской Федерации</t>
  </si>
  <si>
    <t>385</t>
  </si>
  <si>
    <t>Федеральное государственное образовательное учреждение высшего профессионального образования "Санкт-Петербургский Государственный Университет"</t>
  </si>
  <si>
    <t>386</t>
  </si>
  <si>
    <t>Московский государственный университет имени М.В. Ломоносова</t>
  </si>
  <si>
    <t>388</t>
  </si>
  <si>
    <t>Федеральное медико-биологическое агентство</t>
  </si>
  <si>
    <t>401</t>
  </si>
  <si>
    <t>Сибирское отделение Российской академии наук</t>
  </si>
  <si>
    <t>409</t>
  </si>
  <si>
    <t>Государственный академический Большой театр России</t>
  </si>
  <si>
    <t>415</t>
  </si>
  <si>
    <t xml:space="preserve">Генеральная прокуратура Российской Федерации </t>
  </si>
  <si>
    <t>416</t>
  </si>
  <si>
    <t xml:space="preserve">Следственный комитет при прокуратуре Российской Федерации </t>
  </si>
  <si>
    <t>423</t>
  </si>
  <si>
    <t>Российская академия медицинских наук</t>
  </si>
  <si>
    <t>424</t>
  </si>
  <si>
    <t>Российская академия живописи, ваяния и зодчества</t>
  </si>
  <si>
    <t>425</t>
  </si>
  <si>
    <t>Российская академия художеств</t>
  </si>
  <si>
    <t>434</t>
  </si>
  <si>
    <t>Высший Арбитражный Cуд Российской Федерации</t>
  </si>
  <si>
    <t>436</t>
  </si>
  <si>
    <t>Конституционный Суд Российской Федерации</t>
  </si>
  <si>
    <t>437</t>
  </si>
  <si>
    <t xml:space="preserve">Верховный Cуд Российской Федерации </t>
  </si>
  <si>
    <t>438</t>
  </si>
  <si>
    <t>Судебный департамент при Верховном Cуде Российской Федерации</t>
  </si>
  <si>
    <t>486</t>
  </si>
  <si>
    <t>Уральское отделение Российской академии наук</t>
  </si>
  <si>
    <t>494</t>
  </si>
  <si>
    <t>Дальневосточное отделение Российской академии наук</t>
  </si>
  <si>
    <t>498</t>
  </si>
  <si>
    <t>Федеральная служба по экологическому, технологическому и атомному надзору</t>
  </si>
  <si>
    <t>521</t>
  </si>
  <si>
    <t>Федеральная служба по финансовым рынкам</t>
  </si>
  <si>
    <t>573</t>
  </si>
  <si>
    <t>Российская академия образования</t>
  </si>
  <si>
    <t>587</t>
  </si>
  <si>
    <t>Федеральная служба по техническому и экспортному контролю</t>
  </si>
  <si>
    <t>589</t>
  </si>
  <si>
    <t>Российский гуманитарный научный фонд</t>
  </si>
  <si>
    <t>591</t>
  </si>
  <si>
    <t>Государственный фонд кинофильмов Российской Федерации</t>
  </si>
  <si>
    <t>597</t>
  </si>
  <si>
    <t>Государственный Эрмитаж</t>
  </si>
  <si>
    <t>677</t>
  </si>
  <si>
    <t>Российская академия архитектуры и строительных наук</t>
  </si>
  <si>
    <t>693</t>
  </si>
  <si>
    <t>Российский фонд фундаментальных исследований</t>
  </si>
  <si>
    <t>721</t>
  </si>
  <si>
    <t>Федеральная служба по военно-техническому сотрудничеству</t>
  </si>
  <si>
    <t>724</t>
  </si>
  <si>
    <t>Федеральная служба по финансовому мониторингу</t>
  </si>
  <si>
    <t>725</t>
  </si>
  <si>
    <t>Государственная корпорация по атомной энергии «Росатом»</t>
  </si>
  <si>
    <t>777</t>
  </si>
  <si>
    <t xml:space="preserve">Министерство спорта, туризма и молодежной политики Российской Федерации </t>
  </si>
  <si>
    <t>1.1 Своевременность представления планового реестра расходных обязательств</t>
  </si>
  <si>
    <t>1.2 Полнота общей информации о расходных обязательствах</t>
  </si>
  <si>
    <t>1.3 Полнота распределения расходов между типами расходных обязательств ГРБС в плановом реестре расходных обязательств</t>
  </si>
  <si>
    <t xml:space="preserve">1.4 Полнота отражения в плановом реестре расходных обязательств ГРБС бюджетных ассигнований, предусмотренных ГРБС в проекте федерального бюджета на очередной финансовый год и плановый период </t>
  </si>
  <si>
    <t>1.6 Наличие методики расчета объема бюджетных ассигнований на исполнение расходного обязательства</t>
  </si>
  <si>
    <t>1.7 Качество используемых методов расчета объема бюджетных ассигнований на исполнение расходных обязательств</t>
  </si>
  <si>
    <t>1.8 Наличие пояснительной записки к реестру расходных обязательств, соответствующей требованиям «Методических указаний по составлению реестров расходных обязательств главных распорядителей средств федерального бюджета»</t>
  </si>
  <si>
    <t>Оценка качества РРО</t>
  </si>
  <si>
    <t>Оценка качества РРО                              (в баллах)</t>
  </si>
  <si>
    <t>Результаты оценки качества уточненных реестров расходных обязательств главных распорядителей средств федерального бюджета на 2010 год и на плановый период 2011 и 2012 годов</t>
  </si>
  <si>
    <r>
      <t xml:space="preserve">Справочно                                                                                </t>
    </r>
    <r>
      <rPr>
        <i/>
        <sz val="8"/>
        <color indexed="8"/>
        <rFont val="Arial"/>
        <family val="2"/>
      </rPr>
      <t>(результаты оценки только в открытой части):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</si>
</sst>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4" fontId="1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1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4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4" xfId="0" applyNumberFormat="1" applyFont="1" applyFill="1" applyBorder="1" applyAlignment="1" applyProtection="1">
      <alignment horizontal="center" vertical="center"/>
      <protection/>
    </xf>
    <xf numFmtId="4" fontId="1" fillId="0" borderId="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center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49" fontId="1" fillId="2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2" borderId="8" xfId="0" applyNumberFormat="1" applyFont="1" applyFill="1" applyBorder="1" applyAlignment="1" applyProtection="1">
      <alignment horizontal="center" vertical="center" wrapText="1"/>
      <protection/>
    </xf>
    <xf numFmtId="49" fontId="1" fillId="2" borderId="9" xfId="0" applyNumberFormat="1" applyFont="1" applyFill="1" applyBorder="1" applyAlignment="1" applyProtection="1">
      <alignment horizontal="center" vertical="center" wrapText="1"/>
      <protection/>
    </xf>
    <xf numFmtId="49" fontId="1" fillId="2" borderId="10" xfId="0" applyNumberFormat="1" applyFont="1" applyFill="1" applyBorder="1" applyAlignment="1" applyProtection="1">
      <alignment horizontal="center" vertical="center" wrapText="1"/>
      <protection/>
    </xf>
    <xf numFmtId="49" fontId="1" fillId="2" borderId="11" xfId="0" applyNumberFormat="1" applyFont="1" applyFill="1" applyBorder="1" applyAlignment="1" applyProtection="1">
      <alignment horizontal="center" vertical="center" wrapText="1"/>
      <protection/>
    </xf>
    <xf numFmtId="49" fontId="1" fillId="2" borderId="7" xfId="0" applyNumberFormat="1" applyFont="1" applyFill="1" applyBorder="1" applyAlignment="1" applyProtection="1">
      <alignment horizontal="center" vertical="center" wrapText="1"/>
      <protection/>
    </xf>
    <xf numFmtId="49" fontId="1" fillId="2" borderId="12" xfId="0" applyNumberFormat="1" applyFont="1" applyFill="1" applyBorder="1" applyAlignment="1" applyProtection="1">
      <alignment horizontal="center" vertical="center"/>
      <protection/>
    </xf>
    <xf numFmtId="49" fontId="1" fillId="2" borderId="4" xfId="0" applyNumberFormat="1" applyFont="1" applyFill="1" applyBorder="1" applyAlignment="1" applyProtection="1">
      <alignment horizontal="center" vertical="center"/>
      <protection/>
    </xf>
    <xf numFmtId="49" fontId="1" fillId="2" borderId="13" xfId="0" applyNumberFormat="1" applyFont="1" applyFill="1" applyBorder="1" applyAlignment="1" applyProtection="1">
      <alignment horizontal="center" vertical="center"/>
      <protection/>
    </xf>
    <xf numFmtId="49" fontId="1" fillId="2" borderId="6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 wrapText="1"/>
      <protection/>
    </xf>
    <xf numFmtId="49" fontId="4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"/>
  <sheetViews>
    <sheetView tabSelected="1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2.8515625" style="0" customWidth="1"/>
    <col min="2" max="2" width="12.00390625" style="0" customWidth="1"/>
    <col min="3" max="3" width="39.140625" style="0" customWidth="1"/>
    <col min="4" max="4" width="12.28125" style="11" customWidth="1"/>
    <col min="5" max="5" width="9.7109375" style="0" customWidth="1"/>
    <col min="6" max="6" width="11.8515625" style="0" customWidth="1"/>
    <col min="7" max="7" width="10.421875" style="0" customWidth="1"/>
    <col min="8" max="8" width="10.8515625" style="0" customWidth="1"/>
    <col min="9" max="9" width="11.8515625" style="0" customWidth="1"/>
    <col min="10" max="10" width="11.421875" style="0" customWidth="1"/>
    <col min="11" max="11" width="13.8515625" style="0" customWidth="1"/>
    <col min="12" max="12" width="16.28125" style="0" customWidth="1"/>
    <col min="13" max="13" width="10.8515625" style="0" customWidth="1"/>
    <col min="14" max="14" width="11.421875" style="0" customWidth="1"/>
    <col min="15" max="15" width="16.00390625" style="0" customWidth="1"/>
    <col min="16" max="16" width="16.7109375" style="0" customWidth="1"/>
    <col min="17" max="17" width="10.57421875" style="0" customWidth="1"/>
    <col min="18" max="18" width="10.8515625" style="0" customWidth="1"/>
    <col min="19" max="19" width="14.8515625" style="0" customWidth="1"/>
    <col min="20" max="20" width="15.28125" style="0" customWidth="1"/>
    <col min="21" max="21" width="12.421875" style="0" customWidth="1"/>
    <col min="22" max="22" width="12.00390625" style="0" customWidth="1"/>
    <col min="23" max="23" width="16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31.57421875" style="0" customWidth="1"/>
    <col min="28" max="28" width="12.57421875" style="0" customWidth="1"/>
  </cols>
  <sheetData>
    <row r="1" spans="1:28" ht="14.25" customHeight="1">
      <c r="A1" s="1"/>
      <c r="B1" s="1"/>
      <c r="C1" s="1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1.5" customHeight="1">
      <c r="A2" s="1"/>
      <c r="B2" s="1"/>
      <c r="C2" s="1"/>
      <c r="D2" s="35" t="s">
        <v>239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1"/>
      <c r="Z2" s="1"/>
      <c r="AA2" s="1"/>
      <c r="AB2" s="1"/>
    </row>
    <row r="3" spans="1:28" ht="14.25" customHeight="1">
      <c r="A3" s="1"/>
      <c r="B3" s="2"/>
      <c r="C3" s="2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89.25" customHeight="1">
      <c r="A4" s="3"/>
      <c r="B4" s="29" t="s">
        <v>0</v>
      </c>
      <c r="C4" s="31" t="s">
        <v>1</v>
      </c>
      <c r="D4" s="33" t="s">
        <v>238</v>
      </c>
      <c r="E4" s="24" t="s">
        <v>230</v>
      </c>
      <c r="F4" s="26"/>
      <c r="G4" s="24" t="s">
        <v>231</v>
      </c>
      <c r="H4" s="25"/>
      <c r="I4" s="25"/>
      <c r="J4" s="26"/>
      <c r="K4" s="24" t="s">
        <v>232</v>
      </c>
      <c r="L4" s="25"/>
      <c r="M4" s="25"/>
      <c r="N4" s="26"/>
      <c r="O4" s="24" t="s">
        <v>233</v>
      </c>
      <c r="P4" s="25"/>
      <c r="Q4" s="25"/>
      <c r="R4" s="26"/>
      <c r="S4" s="24" t="s">
        <v>234</v>
      </c>
      <c r="T4" s="25"/>
      <c r="U4" s="25"/>
      <c r="V4" s="26"/>
      <c r="W4" s="24" t="s">
        <v>235</v>
      </c>
      <c r="X4" s="25"/>
      <c r="Y4" s="25"/>
      <c r="Z4" s="26"/>
      <c r="AA4" s="13" t="s">
        <v>236</v>
      </c>
      <c r="AB4" s="27" t="s">
        <v>237</v>
      </c>
    </row>
    <row r="5" spans="1:28" s="8" customFormat="1" ht="15" customHeight="1">
      <c r="A5" s="4"/>
      <c r="B5" s="30"/>
      <c r="C5" s="32"/>
      <c r="D5" s="34"/>
      <c r="E5" s="22" t="s">
        <v>2</v>
      </c>
      <c r="F5" s="22" t="s">
        <v>3</v>
      </c>
      <c r="G5" s="22" t="s">
        <v>4</v>
      </c>
      <c r="H5" s="22" t="s">
        <v>5</v>
      </c>
      <c r="I5" s="22" t="s">
        <v>2</v>
      </c>
      <c r="J5" s="22" t="s">
        <v>3</v>
      </c>
      <c r="K5" s="22" t="s">
        <v>6</v>
      </c>
      <c r="L5" s="22" t="s">
        <v>7</v>
      </c>
      <c r="M5" s="22" t="s">
        <v>2</v>
      </c>
      <c r="N5" s="22" t="s">
        <v>3</v>
      </c>
      <c r="O5" s="22" t="s">
        <v>6</v>
      </c>
      <c r="P5" s="22" t="s">
        <v>7</v>
      </c>
      <c r="Q5" s="22" t="s">
        <v>2</v>
      </c>
      <c r="R5" s="22" t="s">
        <v>3</v>
      </c>
      <c r="S5" s="22" t="s">
        <v>6</v>
      </c>
      <c r="T5" s="22" t="s">
        <v>7</v>
      </c>
      <c r="U5" s="22" t="s">
        <v>2</v>
      </c>
      <c r="V5" s="22" t="s">
        <v>3</v>
      </c>
      <c r="W5" s="22" t="s">
        <v>6</v>
      </c>
      <c r="X5" s="22" t="s">
        <v>7</v>
      </c>
      <c r="Y5" s="22" t="s">
        <v>2</v>
      </c>
      <c r="Z5" s="22" t="s">
        <v>3</v>
      </c>
      <c r="AA5" s="22" t="s">
        <v>3</v>
      </c>
      <c r="AB5" s="28"/>
    </row>
    <row r="6" spans="1:28" ht="22.5">
      <c r="A6" s="3"/>
      <c r="B6" s="5" t="s">
        <v>86</v>
      </c>
      <c r="C6" s="6" t="s">
        <v>87</v>
      </c>
      <c r="D6" s="21">
        <v>100</v>
      </c>
      <c r="E6" s="18">
        <v>0</v>
      </c>
      <c r="F6" s="12">
        <v>1</v>
      </c>
      <c r="G6" s="18">
        <v>0</v>
      </c>
      <c r="H6" s="18">
        <v>5</v>
      </c>
      <c r="I6" s="12">
        <f aca="true" t="shared" si="0" ref="I6:I35">100*(1-G6/H6)</f>
        <v>100</v>
      </c>
      <c r="J6" s="12">
        <f aca="true" t="shared" si="1" ref="J6:J35">I6/100</f>
        <v>1</v>
      </c>
      <c r="K6" s="18">
        <v>0</v>
      </c>
      <c r="L6" s="18">
        <v>7993909000</v>
      </c>
      <c r="M6" s="12">
        <f aca="true" t="shared" si="2" ref="M6:M35">100*K6/L6</f>
        <v>0</v>
      </c>
      <c r="N6" s="12">
        <f aca="true" t="shared" si="3" ref="N6:N35">(100-M6)/100</f>
        <v>1</v>
      </c>
      <c r="O6" s="18">
        <v>7993909000</v>
      </c>
      <c r="P6" s="18">
        <v>7993909000</v>
      </c>
      <c r="Q6" s="12">
        <f aca="true" t="shared" si="4" ref="Q6:Q35">100*O6/P6</f>
        <v>100</v>
      </c>
      <c r="R6" s="12">
        <f aca="true" t="shared" si="5" ref="R6:R35">Q6/100</f>
        <v>1</v>
      </c>
      <c r="S6" s="18">
        <v>7993909000</v>
      </c>
      <c r="T6" s="18">
        <v>7993909000</v>
      </c>
      <c r="U6" s="12">
        <f aca="true" t="shared" si="6" ref="U6:U35">100*S6/T6</f>
        <v>100</v>
      </c>
      <c r="V6" s="12">
        <f aca="true" t="shared" si="7" ref="V6:V35">U6/100</f>
        <v>1</v>
      </c>
      <c r="W6" s="18">
        <v>0</v>
      </c>
      <c r="X6" s="18">
        <v>7993909000</v>
      </c>
      <c r="Y6" s="12">
        <f aca="true" t="shared" si="8" ref="Y6:Y35">100*W6/X6</f>
        <v>0</v>
      </c>
      <c r="Z6" s="12">
        <f aca="true" t="shared" si="9" ref="Z6:Z35">(100-Y6)/100</f>
        <v>1</v>
      </c>
      <c r="AA6" s="19">
        <v>1</v>
      </c>
      <c r="AB6" s="20">
        <f aca="true" t="shared" si="10" ref="AB6:AB35">0.1*F6+0.2*J6+0.15*N6+0.1*R6+0.2*V6+0.1*Z6+0.15*AA6</f>
        <v>1</v>
      </c>
    </row>
    <row r="7" spans="1:28" s="8" customFormat="1" ht="12.75">
      <c r="A7" s="4"/>
      <c r="B7" s="5" t="s">
        <v>96</v>
      </c>
      <c r="C7" s="6" t="s">
        <v>97</v>
      </c>
      <c r="D7" s="14">
        <v>100</v>
      </c>
      <c r="E7" s="9">
        <v>0</v>
      </c>
      <c r="F7" s="7">
        <v>1</v>
      </c>
      <c r="G7" s="9">
        <v>0</v>
      </c>
      <c r="H7" s="9">
        <v>7</v>
      </c>
      <c r="I7" s="7">
        <f t="shared" si="0"/>
        <v>100</v>
      </c>
      <c r="J7" s="7">
        <f t="shared" si="1"/>
        <v>1</v>
      </c>
      <c r="K7" s="9">
        <v>0</v>
      </c>
      <c r="L7" s="9">
        <v>4660650600</v>
      </c>
      <c r="M7" s="7">
        <f t="shared" si="2"/>
        <v>0</v>
      </c>
      <c r="N7" s="7">
        <f t="shared" si="3"/>
        <v>1</v>
      </c>
      <c r="O7" s="9">
        <v>4660650600</v>
      </c>
      <c r="P7" s="9">
        <v>4660650600</v>
      </c>
      <c r="Q7" s="7">
        <f t="shared" si="4"/>
        <v>100</v>
      </c>
      <c r="R7" s="7">
        <f t="shared" si="5"/>
        <v>1</v>
      </c>
      <c r="S7" s="9">
        <v>4660650600</v>
      </c>
      <c r="T7" s="9">
        <v>4660650600</v>
      </c>
      <c r="U7" s="7">
        <f t="shared" si="6"/>
        <v>100</v>
      </c>
      <c r="V7" s="7">
        <f t="shared" si="7"/>
        <v>1</v>
      </c>
      <c r="W7" s="9">
        <v>0</v>
      </c>
      <c r="X7" s="9">
        <v>4660650600</v>
      </c>
      <c r="Y7" s="7">
        <f t="shared" si="8"/>
        <v>0</v>
      </c>
      <c r="Z7" s="7">
        <f t="shared" si="9"/>
        <v>1</v>
      </c>
      <c r="AA7" s="7">
        <v>1</v>
      </c>
      <c r="AB7" s="12">
        <f t="shared" si="10"/>
        <v>1</v>
      </c>
    </row>
    <row r="8" spans="1:28" s="8" customFormat="1" ht="12.75">
      <c r="A8" s="4"/>
      <c r="B8" s="5" t="s">
        <v>208</v>
      </c>
      <c r="C8" s="6" t="s">
        <v>209</v>
      </c>
      <c r="D8" s="15">
        <v>100</v>
      </c>
      <c r="E8" s="9">
        <v>0</v>
      </c>
      <c r="F8" s="7">
        <v>1</v>
      </c>
      <c r="G8" s="9">
        <v>0</v>
      </c>
      <c r="H8" s="9">
        <v>8</v>
      </c>
      <c r="I8" s="7">
        <f t="shared" si="0"/>
        <v>100</v>
      </c>
      <c r="J8" s="7">
        <f t="shared" si="1"/>
        <v>1</v>
      </c>
      <c r="K8" s="9">
        <v>0</v>
      </c>
      <c r="L8" s="9">
        <v>2244354900</v>
      </c>
      <c r="M8" s="7">
        <f t="shared" si="2"/>
        <v>0</v>
      </c>
      <c r="N8" s="7">
        <f t="shared" si="3"/>
        <v>1</v>
      </c>
      <c r="O8" s="9">
        <v>2244354900</v>
      </c>
      <c r="P8" s="9">
        <v>2244354900</v>
      </c>
      <c r="Q8" s="7">
        <f t="shared" si="4"/>
        <v>100</v>
      </c>
      <c r="R8" s="7">
        <f t="shared" si="5"/>
        <v>1</v>
      </c>
      <c r="S8" s="9">
        <v>2244354900</v>
      </c>
      <c r="T8" s="9">
        <v>2244354900</v>
      </c>
      <c r="U8" s="7">
        <f t="shared" si="6"/>
        <v>100</v>
      </c>
      <c r="V8" s="7">
        <f t="shared" si="7"/>
        <v>1</v>
      </c>
      <c r="W8" s="9">
        <v>0</v>
      </c>
      <c r="X8" s="9">
        <v>2244354900</v>
      </c>
      <c r="Y8" s="7">
        <f t="shared" si="8"/>
        <v>0</v>
      </c>
      <c r="Z8" s="7">
        <f t="shared" si="9"/>
        <v>1</v>
      </c>
      <c r="AA8" s="7">
        <v>1</v>
      </c>
      <c r="AB8" s="7">
        <f t="shared" si="10"/>
        <v>1</v>
      </c>
    </row>
    <row r="9" spans="1:28" s="8" customFormat="1" ht="12.75">
      <c r="A9" s="4"/>
      <c r="B9" s="5" t="s">
        <v>212</v>
      </c>
      <c r="C9" s="6" t="s">
        <v>213</v>
      </c>
      <c r="D9" s="15">
        <v>100</v>
      </c>
      <c r="E9" s="9">
        <v>0</v>
      </c>
      <c r="F9" s="7">
        <v>1</v>
      </c>
      <c r="G9" s="9">
        <v>0</v>
      </c>
      <c r="H9" s="9">
        <v>2</v>
      </c>
      <c r="I9" s="7">
        <f t="shared" si="0"/>
        <v>100</v>
      </c>
      <c r="J9" s="7">
        <f t="shared" si="1"/>
        <v>1</v>
      </c>
      <c r="K9" s="9">
        <v>0</v>
      </c>
      <c r="L9" s="9">
        <v>2420172600</v>
      </c>
      <c r="M9" s="7">
        <f t="shared" si="2"/>
        <v>0</v>
      </c>
      <c r="N9" s="7">
        <f t="shared" si="3"/>
        <v>1</v>
      </c>
      <c r="O9" s="9">
        <v>2420172600</v>
      </c>
      <c r="P9" s="9">
        <v>2420172600</v>
      </c>
      <c r="Q9" s="7">
        <f t="shared" si="4"/>
        <v>100</v>
      </c>
      <c r="R9" s="7">
        <f t="shared" si="5"/>
        <v>1</v>
      </c>
      <c r="S9" s="9">
        <v>2420172600</v>
      </c>
      <c r="T9" s="9">
        <v>2420172600</v>
      </c>
      <c r="U9" s="7">
        <f t="shared" si="6"/>
        <v>100</v>
      </c>
      <c r="V9" s="7">
        <f t="shared" si="7"/>
        <v>1</v>
      </c>
      <c r="W9" s="9">
        <v>0</v>
      </c>
      <c r="X9" s="9">
        <v>2420172600</v>
      </c>
      <c r="Y9" s="7">
        <f t="shared" si="8"/>
        <v>0</v>
      </c>
      <c r="Z9" s="7">
        <f t="shared" si="9"/>
        <v>1</v>
      </c>
      <c r="AA9" s="7">
        <v>1</v>
      </c>
      <c r="AB9" s="7">
        <f t="shared" si="10"/>
        <v>1</v>
      </c>
    </row>
    <row r="10" spans="1:28" s="8" customFormat="1" ht="12.75">
      <c r="A10" s="4"/>
      <c r="B10" s="5" t="s">
        <v>42</v>
      </c>
      <c r="C10" s="6" t="s">
        <v>43</v>
      </c>
      <c r="D10" s="15">
        <v>99.89769134163394</v>
      </c>
      <c r="E10" s="9">
        <v>0</v>
      </c>
      <c r="F10" s="7">
        <v>1</v>
      </c>
      <c r="G10" s="9">
        <v>0</v>
      </c>
      <c r="H10" s="9">
        <v>36</v>
      </c>
      <c r="I10" s="7">
        <f t="shared" si="0"/>
        <v>100</v>
      </c>
      <c r="J10" s="7">
        <f t="shared" si="1"/>
        <v>1</v>
      </c>
      <c r="K10" s="9">
        <v>0</v>
      </c>
      <c r="L10" s="9">
        <v>82320794100</v>
      </c>
      <c r="M10" s="7">
        <f t="shared" si="2"/>
        <v>0</v>
      </c>
      <c r="N10" s="7">
        <f t="shared" si="3"/>
        <v>1</v>
      </c>
      <c r="O10" s="9">
        <v>82320794100</v>
      </c>
      <c r="P10" s="9">
        <v>82320794100</v>
      </c>
      <c r="Q10" s="7">
        <f t="shared" si="4"/>
        <v>100</v>
      </c>
      <c r="R10" s="7">
        <f t="shared" si="5"/>
        <v>1</v>
      </c>
      <c r="S10" s="9">
        <v>82320794100</v>
      </c>
      <c r="T10" s="9">
        <v>82320794100</v>
      </c>
      <c r="U10" s="7">
        <f t="shared" si="6"/>
        <v>100</v>
      </c>
      <c r="V10" s="7">
        <f t="shared" si="7"/>
        <v>1</v>
      </c>
      <c r="W10" s="9">
        <v>842213000</v>
      </c>
      <c r="X10" s="9">
        <v>82320794100</v>
      </c>
      <c r="Y10" s="7">
        <f t="shared" si="8"/>
        <v>1.0230865836606404</v>
      </c>
      <c r="Z10" s="7">
        <f t="shared" si="9"/>
        <v>0.9897691341633936</v>
      </c>
      <c r="AA10" s="7">
        <v>1</v>
      </c>
      <c r="AB10" s="7">
        <f t="shared" si="10"/>
        <v>0.9989769134163394</v>
      </c>
    </row>
    <row r="11" spans="1:28" s="8" customFormat="1" ht="12.75">
      <c r="A11" s="4"/>
      <c r="B11" s="5" t="s">
        <v>68</v>
      </c>
      <c r="C11" s="6" t="s">
        <v>69</v>
      </c>
      <c r="D11" s="15">
        <v>99.8761193310083</v>
      </c>
      <c r="E11" s="9">
        <v>0</v>
      </c>
      <c r="F11" s="7">
        <v>1</v>
      </c>
      <c r="G11" s="9">
        <v>0</v>
      </c>
      <c r="H11" s="9">
        <v>261</v>
      </c>
      <c r="I11" s="7">
        <f t="shared" si="0"/>
        <v>100</v>
      </c>
      <c r="J11" s="7">
        <f t="shared" si="1"/>
        <v>1</v>
      </c>
      <c r="K11" s="9">
        <v>0</v>
      </c>
      <c r="L11" s="9">
        <v>758443151500</v>
      </c>
      <c r="M11" s="7">
        <f t="shared" si="2"/>
        <v>0</v>
      </c>
      <c r="N11" s="7">
        <f t="shared" si="3"/>
        <v>1</v>
      </c>
      <c r="O11" s="9">
        <v>758443151500</v>
      </c>
      <c r="P11" s="9">
        <v>758443151500</v>
      </c>
      <c r="Q11" s="7">
        <f t="shared" si="4"/>
        <v>100</v>
      </c>
      <c r="R11" s="7">
        <f t="shared" si="5"/>
        <v>1</v>
      </c>
      <c r="S11" s="9">
        <v>758443151500</v>
      </c>
      <c r="T11" s="9">
        <v>758443151500</v>
      </c>
      <c r="U11" s="7">
        <f t="shared" si="6"/>
        <v>100</v>
      </c>
      <c r="V11" s="7">
        <f t="shared" si="7"/>
        <v>1</v>
      </c>
      <c r="W11" s="9">
        <v>9395644500</v>
      </c>
      <c r="X11" s="9">
        <v>758443151500</v>
      </c>
      <c r="Y11" s="7">
        <f t="shared" si="8"/>
        <v>1.2388066899170886</v>
      </c>
      <c r="Z11" s="7">
        <f t="shared" si="9"/>
        <v>0.9876119331008292</v>
      </c>
      <c r="AA11" s="7">
        <v>1</v>
      </c>
      <c r="AB11" s="7">
        <f t="shared" si="10"/>
        <v>0.998761193310083</v>
      </c>
    </row>
    <row r="12" spans="1:28" s="8" customFormat="1" ht="12.75">
      <c r="A12" s="4"/>
      <c r="B12" s="5" t="s">
        <v>84</v>
      </c>
      <c r="C12" s="6" t="s">
        <v>85</v>
      </c>
      <c r="D12" s="15">
        <v>99.80178421252758</v>
      </c>
      <c r="E12" s="9">
        <v>0</v>
      </c>
      <c r="F12" s="7">
        <v>1</v>
      </c>
      <c r="G12" s="9">
        <v>0</v>
      </c>
      <c r="H12" s="9">
        <v>28</v>
      </c>
      <c r="I12" s="7">
        <f t="shared" si="0"/>
        <v>100</v>
      </c>
      <c r="J12" s="7">
        <f t="shared" si="1"/>
        <v>1</v>
      </c>
      <c r="K12" s="9">
        <v>0</v>
      </c>
      <c r="L12" s="9">
        <v>339028580200</v>
      </c>
      <c r="M12" s="7">
        <f t="shared" si="2"/>
        <v>0</v>
      </c>
      <c r="N12" s="7">
        <f t="shared" si="3"/>
        <v>1</v>
      </c>
      <c r="O12" s="9">
        <v>339028580200</v>
      </c>
      <c r="P12" s="9">
        <v>339028580200</v>
      </c>
      <c r="Q12" s="7">
        <f t="shared" si="4"/>
        <v>100</v>
      </c>
      <c r="R12" s="7">
        <f t="shared" si="5"/>
        <v>1</v>
      </c>
      <c r="S12" s="9">
        <v>339028580200</v>
      </c>
      <c r="T12" s="9">
        <v>339028580200</v>
      </c>
      <c r="U12" s="7">
        <f t="shared" si="6"/>
        <v>100</v>
      </c>
      <c r="V12" s="7">
        <f t="shared" si="7"/>
        <v>1</v>
      </c>
      <c r="W12" s="9">
        <v>6720081700</v>
      </c>
      <c r="X12" s="9">
        <v>339028580200</v>
      </c>
      <c r="Y12" s="7">
        <f t="shared" si="8"/>
        <v>1.9821578747242148</v>
      </c>
      <c r="Z12" s="7">
        <f t="shared" si="9"/>
        <v>0.9801784212527579</v>
      </c>
      <c r="AA12" s="7">
        <v>1</v>
      </c>
      <c r="AB12" s="7">
        <f t="shared" si="10"/>
        <v>0.9980178421252758</v>
      </c>
    </row>
    <row r="13" spans="1:28" s="8" customFormat="1" ht="22.5">
      <c r="A13" s="4"/>
      <c r="B13" s="5" t="s">
        <v>156</v>
      </c>
      <c r="C13" s="6" t="s">
        <v>157</v>
      </c>
      <c r="D13" s="15">
        <v>99.74023291973293</v>
      </c>
      <c r="E13" s="9">
        <v>0</v>
      </c>
      <c r="F13" s="7">
        <v>1</v>
      </c>
      <c r="G13" s="9">
        <v>1</v>
      </c>
      <c r="H13" s="9">
        <v>125</v>
      </c>
      <c r="I13" s="7">
        <f t="shared" si="0"/>
        <v>99.2</v>
      </c>
      <c r="J13" s="7">
        <f t="shared" si="1"/>
        <v>0.992</v>
      </c>
      <c r="K13" s="9">
        <v>0</v>
      </c>
      <c r="L13" s="9">
        <v>115581963200</v>
      </c>
      <c r="M13" s="7">
        <f t="shared" si="2"/>
        <v>0</v>
      </c>
      <c r="N13" s="7">
        <f t="shared" si="3"/>
        <v>1</v>
      </c>
      <c r="O13" s="9">
        <v>115581963200</v>
      </c>
      <c r="P13" s="9">
        <v>115581963200</v>
      </c>
      <c r="Q13" s="7">
        <f t="shared" si="4"/>
        <v>100</v>
      </c>
      <c r="R13" s="7">
        <f t="shared" si="5"/>
        <v>1</v>
      </c>
      <c r="S13" s="9">
        <v>115581963200</v>
      </c>
      <c r="T13" s="9">
        <v>115581963200</v>
      </c>
      <c r="U13" s="7">
        <f t="shared" si="6"/>
        <v>100</v>
      </c>
      <c r="V13" s="7">
        <f t="shared" si="7"/>
        <v>1</v>
      </c>
      <c r="W13" s="9">
        <v>1153127500</v>
      </c>
      <c r="X13" s="9">
        <v>115581963200</v>
      </c>
      <c r="Y13" s="7">
        <f t="shared" si="8"/>
        <v>0.997670802670706</v>
      </c>
      <c r="Z13" s="7">
        <f t="shared" si="9"/>
        <v>0.9900232919732929</v>
      </c>
      <c r="AA13" s="7">
        <v>1</v>
      </c>
      <c r="AB13" s="7">
        <f t="shared" si="10"/>
        <v>0.9974023291973293</v>
      </c>
    </row>
    <row r="14" spans="1:28" s="8" customFormat="1" ht="22.5">
      <c r="A14" s="4"/>
      <c r="B14" s="5" t="s">
        <v>32</v>
      </c>
      <c r="C14" s="6" t="s">
        <v>33</v>
      </c>
      <c r="D14" s="15">
        <v>99.72366958935143</v>
      </c>
      <c r="E14" s="9">
        <v>0</v>
      </c>
      <c r="F14" s="7">
        <v>1</v>
      </c>
      <c r="G14" s="9">
        <v>0</v>
      </c>
      <c r="H14" s="9">
        <v>24</v>
      </c>
      <c r="I14" s="7">
        <f t="shared" si="0"/>
        <v>100</v>
      </c>
      <c r="J14" s="7">
        <f t="shared" si="1"/>
        <v>1</v>
      </c>
      <c r="K14" s="9">
        <v>0</v>
      </c>
      <c r="L14" s="9">
        <v>70911844100</v>
      </c>
      <c r="M14" s="7">
        <f t="shared" si="2"/>
        <v>0</v>
      </c>
      <c r="N14" s="7">
        <f t="shared" si="3"/>
        <v>1</v>
      </c>
      <c r="O14" s="9">
        <v>70911844100</v>
      </c>
      <c r="P14" s="9">
        <v>70911844100</v>
      </c>
      <c r="Q14" s="7">
        <f t="shared" si="4"/>
        <v>100</v>
      </c>
      <c r="R14" s="7">
        <f t="shared" si="5"/>
        <v>1</v>
      </c>
      <c r="S14" s="9">
        <v>70911844100</v>
      </c>
      <c r="T14" s="9">
        <v>70911844100</v>
      </c>
      <c r="U14" s="7">
        <f t="shared" si="6"/>
        <v>100</v>
      </c>
      <c r="V14" s="7">
        <f t="shared" si="7"/>
        <v>1</v>
      </c>
      <c r="W14" s="9">
        <v>1959509900</v>
      </c>
      <c r="X14" s="9">
        <v>70911844100</v>
      </c>
      <c r="Y14" s="7">
        <f t="shared" si="8"/>
        <v>2.763304106485647</v>
      </c>
      <c r="Z14" s="7">
        <f t="shared" si="9"/>
        <v>0.9723669589351435</v>
      </c>
      <c r="AA14" s="7">
        <v>1</v>
      </c>
      <c r="AB14" s="7">
        <f t="shared" si="10"/>
        <v>0.9972366958935144</v>
      </c>
    </row>
    <row r="15" spans="1:28" s="8" customFormat="1" ht="22.5">
      <c r="A15" s="4"/>
      <c r="B15" s="5" t="s">
        <v>28</v>
      </c>
      <c r="C15" s="6" t="s">
        <v>29</v>
      </c>
      <c r="D15" s="15">
        <v>99.5770365744537</v>
      </c>
      <c r="E15" s="9">
        <v>0</v>
      </c>
      <c r="F15" s="7">
        <v>1</v>
      </c>
      <c r="G15" s="9">
        <v>0</v>
      </c>
      <c r="H15" s="9">
        <v>20</v>
      </c>
      <c r="I15" s="7">
        <f t="shared" si="0"/>
        <v>100</v>
      </c>
      <c r="J15" s="7">
        <f t="shared" si="1"/>
        <v>1</v>
      </c>
      <c r="K15" s="9">
        <v>0</v>
      </c>
      <c r="L15" s="9">
        <v>7758521900</v>
      </c>
      <c r="M15" s="7">
        <f t="shared" si="2"/>
        <v>0</v>
      </c>
      <c r="N15" s="7">
        <f t="shared" si="3"/>
        <v>1</v>
      </c>
      <c r="O15" s="9">
        <v>7758521900</v>
      </c>
      <c r="P15" s="9">
        <v>7758521900</v>
      </c>
      <c r="Q15" s="7">
        <f t="shared" si="4"/>
        <v>100</v>
      </c>
      <c r="R15" s="7">
        <f t="shared" si="5"/>
        <v>1</v>
      </c>
      <c r="S15" s="9">
        <v>7758521900</v>
      </c>
      <c r="T15" s="9">
        <v>7758521900</v>
      </c>
      <c r="U15" s="7">
        <f t="shared" si="6"/>
        <v>100</v>
      </c>
      <c r="V15" s="7">
        <f t="shared" si="7"/>
        <v>1</v>
      </c>
      <c r="W15" s="9">
        <v>328157100</v>
      </c>
      <c r="X15" s="9">
        <v>7758521900</v>
      </c>
      <c r="Y15" s="7">
        <f t="shared" si="8"/>
        <v>4.229634255463015</v>
      </c>
      <c r="Z15" s="7">
        <f t="shared" si="9"/>
        <v>0.9577036574453699</v>
      </c>
      <c r="AA15" s="7">
        <v>1</v>
      </c>
      <c r="AB15" s="7">
        <f t="shared" si="10"/>
        <v>0.995770365744537</v>
      </c>
    </row>
    <row r="16" spans="1:28" s="8" customFormat="1" ht="12.75">
      <c r="A16" s="4"/>
      <c r="B16" s="5" t="s">
        <v>62</v>
      </c>
      <c r="C16" s="6" t="s">
        <v>63</v>
      </c>
      <c r="D16" s="15">
        <v>99.50283495793212</v>
      </c>
      <c r="E16" s="9">
        <v>0</v>
      </c>
      <c r="F16" s="7">
        <v>1</v>
      </c>
      <c r="G16" s="9">
        <v>0</v>
      </c>
      <c r="H16" s="9">
        <v>65</v>
      </c>
      <c r="I16" s="7">
        <f t="shared" si="0"/>
        <v>100</v>
      </c>
      <c r="J16" s="7">
        <f t="shared" si="1"/>
        <v>1</v>
      </c>
      <c r="K16" s="9">
        <v>0</v>
      </c>
      <c r="L16" s="9">
        <v>44974529800</v>
      </c>
      <c r="M16" s="7">
        <f t="shared" si="2"/>
        <v>0</v>
      </c>
      <c r="N16" s="7">
        <f t="shared" si="3"/>
        <v>1</v>
      </c>
      <c r="O16" s="9">
        <v>44974529800</v>
      </c>
      <c r="P16" s="9">
        <v>44974529800</v>
      </c>
      <c r="Q16" s="7">
        <f t="shared" si="4"/>
        <v>100</v>
      </c>
      <c r="R16" s="7">
        <f t="shared" si="5"/>
        <v>1</v>
      </c>
      <c r="S16" s="9">
        <v>44974529800</v>
      </c>
      <c r="T16" s="9">
        <v>44974529800</v>
      </c>
      <c r="U16" s="7">
        <f t="shared" si="6"/>
        <v>100</v>
      </c>
      <c r="V16" s="7">
        <f t="shared" si="7"/>
        <v>1</v>
      </c>
      <c r="W16" s="9">
        <v>2235976400</v>
      </c>
      <c r="X16" s="9">
        <v>44974529800</v>
      </c>
      <c r="Y16" s="7">
        <f t="shared" si="8"/>
        <v>4.971650420678773</v>
      </c>
      <c r="Z16" s="7">
        <f t="shared" si="9"/>
        <v>0.9502834957932123</v>
      </c>
      <c r="AA16" s="7">
        <v>1</v>
      </c>
      <c r="AB16" s="7">
        <f t="shared" si="10"/>
        <v>0.9950283495793213</v>
      </c>
    </row>
    <row r="17" spans="1:28" s="8" customFormat="1" ht="22.5">
      <c r="A17" s="4"/>
      <c r="B17" s="5" t="s">
        <v>8</v>
      </c>
      <c r="C17" s="6" t="s">
        <v>9</v>
      </c>
      <c r="D17" s="15">
        <v>99.43732374845214</v>
      </c>
      <c r="E17" s="9">
        <v>0</v>
      </c>
      <c r="F17" s="7">
        <v>1</v>
      </c>
      <c r="G17" s="9">
        <v>0</v>
      </c>
      <c r="H17" s="9">
        <v>297</v>
      </c>
      <c r="I17" s="7">
        <f t="shared" si="0"/>
        <v>100</v>
      </c>
      <c r="J17" s="7">
        <f t="shared" si="1"/>
        <v>1</v>
      </c>
      <c r="K17" s="9">
        <v>0</v>
      </c>
      <c r="L17" s="9">
        <v>279045350800</v>
      </c>
      <c r="M17" s="7">
        <f t="shared" si="2"/>
        <v>0</v>
      </c>
      <c r="N17" s="7">
        <f t="shared" si="3"/>
        <v>1</v>
      </c>
      <c r="O17" s="9">
        <v>279045350800</v>
      </c>
      <c r="P17" s="9">
        <v>279045350800</v>
      </c>
      <c r="Q17" s="7">
        <f t="shared" si="4"/>
        <v>100</v>
      </c>
      <c r="R17" s="7">
        <f t="shared" si="5"/>
        <v>1</v>
      </c>
      <c r="S17" s="9">
        <v>279045350800</v>
      </c>
      <c r="T17" s="9">
        <v>279045350800</v>
      </c>
      <c r="U17" s="7">
        <f t="shared" si="6"/>
        <v>100</v>
      </c>
      <c r="V17" s="7">
        <f t="shared" si="7"/>
        <v>1</v>
      </c>
      <c r="W17" s="9">
        <v>15701219200</v>
      </c>
      <c r="X17" s="9">
        <v>279045350800</v>
      </c>
      <c r="Y17" s="7">
        <f t="shared" si="8"/>
        <v>5.626762515478541</v>
      </c>
      <c r="Z17" s="7">
        <f t="shared" si="9"/>
        <v>0.9437323748452145</v>
      </c>
      <c r="AA17" s="7">
        <v>1</v>
      </c>
      <c r="AB17" s="7">
        <f t="shared" si="10"/>
        <v>0.9943732374845214</v>
      </c>
    </row>
    <row r="18" spans="1:28" s="8" customFormat="1" ht="12.75">
      <c r="A18" s="4"/>
      <c r="B18" s="5" t="s">
        <v>60</v>
      </c>
      <c r="C18" s="6" t="s">
        <v>61</v>
      </c>
      <c r="D18" s="15">
        <v>99.4237695498012</v>
      </c>
      <c r="E18" s="9">
        <v>0</v>
      </c>
      <c r="F18" s="7">
        <v>1</v>
      </c>
      <c r="G18" s="9">
        <v>0</v>
      </c>
      <c r="H18" s="9">
        <v>121</v>
      </c>
      <c r="I18" s="7">
        <f t="shared" si="0"/>
        <v>100</v>
      </c>
      <c r="J18" s="7">
        <f t="shared" si="1"/>
        <v>1</v>
      </c>
      <c r="K18" s="9">
        <v>0</v>
      </c>
      <c r="L18" s="9">
        <v>93184419500</v>
      </c>
      <c r="M18" s="7">
        <f t="shared" si="2"/>
        <v>0</v>
      </c>
      <c r="N18" s="7">
        <f t="shared" si="3"/>
        <v>1</v>
      </c>
      <c r="O18" s="9">
        <v>93184419500</v>
      </c>
      <c r="P18" s="9">
        <v>93184419500</v>
      </c>
      <c r="Q18" s="7">
        <f t="shared" si="4"/>
        <v>100</v>
      </c>
      <c r="R18" s="7">
        <f t="shared" si="5"/>
        <v>1</v>
      </c>
      <c r="S18" s="9">
        <v>93184419500</v>
      </c>
      <c r="T18" s="9">
        <v>93184419500</v>
      </c>
      <c r="U18" s="7">
        <f t="shared" si="6"/>
        <v>100</v>
      </c>
      <c r="V18" s="7">
        <f t="shared" si="7"/>
        <v>1</v>
      </c>
      <c r="W18" s="9">
        <v>5369570000</v>
      </c>
      <c r="X18" s="9">
        <v>93184419500</v>
      </c>
      <c r="Y18" s="7">
        <f t="shared" si="8"/>
        <v>5.762304501988125</v>
      </c>
      <c r="Z18" s="7">
        <f t="shared" si="9"/>
        <v>0.9423769549801188</v>
      </c>
      <c r="AA18" s="7">
        <v>1</v>
      </c>
      <c r="AB18" s="7">
        <f t="shared" si="10"/>
        <v>0.9942376954980119</v>
      </c>
    </row>
    <row r="19" spans="1:28" s="8" customFormat="1" ht="22.5">
      <c r="A19" s="4"/>
      <c r="B19" s="5" t="s">
        <v>46</v>
      </c>
      <c r="C19" s="6" t="s">
        <v>47</v>
      </c>
      <c r="D19" s="15">
        <v>99.321256125184</v>
      </c>
      <c r="E19" s="9">
        <v>0</v>
      </c>
      <c r="F19" s="7">
        <v>1</v>
      </c>
      <c r="G19" s="9">
        <v>0</v>
      </c>
      <c r="H19" s="9">
        <v>10</v>
      </c>
      <c r="I19" s="7">
        <f t="shared" si="0"/>
        <v>100</v>
      </c>
      <c r="J19" s="7">
        <f t="shared" si="1"/>
        <v>1</v>
      </c>
      <c r="K19" s="9">
        <v>0</v>
      </c>
      <c r="L19" s="9">
        <v>2313950900</v>
      </c>
      <c r="M19" s="7">
        <f t="shared" si="2"/>
        <v>0</v>
      </c>
      <c r="N19" s="7">
        <f t="shared" si="3"/>
        <v>1</v>
      </c>
      <c r="O19" s="9">
        <v>2313950900</v>
      </c>
      <c r="P19" s="9">
        <v>2313950900</v>
      </c>
      <c r="Q19" s="7">
        <f t="shared" si="4"/>
        <v>100</v>
      </c>
      <c r="R19" s="7">
        <f t="shared" si="5"/>
        <v>1</v>
      </c>
      <c r="S19" s="9">
        <v>2313950900</v>
      </c>
      <c r="T19" s="9">
        <v>2313950900</v>
      </c>
      <c r="U19" s="7">
        <f t="shared" si="6"/>
        <v>100</v>
      </c>
      <c r="V19" s="7">
        <f t="shared" si="7"/>
        <v>1</v>
      </c>
      <c r="W19" s="9">
        <v>157058000</v>
      </c>
      <c r="X19" s="9">
        <v>2313950900</v>
      </c>
      <c r="Y19" s="7">
        <f t="shared" si="8"/>
        <v>6.7874387481601275</v>
      </c>
      <c r="Z19" s="7">
        <f t="shared" si="9"/>
        <v>0.9321256125183988</v>
      </c>
      <c r="AA19" s="7">
        <v>1</v>
      </c>
      <c r="AB19" s="7">
        <f t="shared" si="10"/>
        <v>0.9932125612518399</v>
      </c>
    </row>
    <row r="20" spans="1:28" s="8" customFormat="1" ht="22.5">
      <c r="A20" s="4"/>
      <c r="B20" s="5" t="s">
        <v>210</v>
      </c>
      <c r="C20" s="6" t="s">
        <v>211</v>
      </c>
      <c r="D20" s="15">
        <v>99.30144439398474</v>
      </c>
      <c r="E20" s="9">
        <v>0</v>
      </c>
      <c r="F20" s="7">
        <v>1</v>
      </c>
      <c r="G20" s="9">
        <v>0</v>
      </c>
      <c r="H20" s="9">
        <v>7</v>
      </c>
      <c r="I20" s="7">
        <f t="shared" si="0"/>
        <v>100</v>
      </c>
      <c r="J20" s="7">
        <f t="shared" si="1"/>
        <v>1</v>
      </c>
      <c r="K20" s="9">
        <v>0</v>
      </c>
      <c r="L20" s="9">
        <v>1181360500</v>
      </c>
      <c r="M20" s="7">
        <f t="shared" si="2"/>
        <v>0</v>
      </c>
      <c r="N20" s="7">
        <f t="shared" si="3"/>
        <v>1</v>
      </c>
      <c r="O20" s="9">
        <v>1181360500</v>
      </c>
      <c r="P20" s="9">
        <v>1181360500</v>
      </c>
      <c r="Q20" s="7">
        <f t="shared" si="4"/>
        <v>100</v>
      </c>
      <c r="R20" s="7">
        <f t="shared" si="5"/>
        <v>1</v>
      </c>
      <c r="S20" s="9">
        <v>1181360500</v>
      </c>
      <c r="T20" s="9">
        <v>1181360500</v>
      </c>
      <c r="U20" s="7">
        <f t="shared" si="6"/>
        <v>100</v>
      </c>
      <c r="V20" s="7">
        <f t="shared" si="7"/>
        <v>1</v>
      </c>
      <c r="W20" s="9">
        <v>82524600</v>
      </c>
      <c r="X20" s="9">
        <v>1181360500</v>
      </c>
      <c r="Y20" s="7">
        <f t="shared" si="8"/>
        <v>6.98555606015268</v>
      </c>
      <c r="Z20" s="7">
        <f t="shared" si="9"/>
        <v>0.9301444393984732</v>
      </c>
      <c r="AA20" s="7">
        <v>1</v>
      </c>
      <c r="AB20" s="7">
        <f t="shared" si="10"/>
        <v>0.9930144439398474</v>
      </c>
    </row>
    <row r="21" spans="1:28" s="8" customFormat="1" ht="12.75">
      <c r="A21" s="4"/>
      <c r="B21" s="5" t="s">
        <v>14</v>
      </c>
      <c r="C21" s="6" t="s">
        <v>15</v>
      </c>
      <c r="D21" s="15">
        <v>99.00841620379059</v>
      </c>
      <c r="E21" s="9">
        <v>0</v>
      </c>
      <c r="F21" s="7">
        <v>1</v>
      </c>
      <c r="G21" s="9">
        <v>0</v>
      </c>
      <c r="H21" s="9">
        <v>9</v>
      </c>
      <c r="I21" s="7">
        <f t="shared" si="0"/>
        <v>100</v>
      </c>
      <c r="J21" s="7">
        <f t="shared" si="1"/>
        <v>1</v>
      </c>
      <c r="K21" s="9">
        <v>0</v>
      </c>
      <c r="L21" s="9">
        <v>54828425200</v>
      </c>
      <c r="M21" s="7">
        <f t="shared" si="2"/>
        <v>0</v>
      </c>
      <c r="N21" s="7">
        <f t="shared" si="3"/>
        <v>1</v>
      </c>
      <c r="O21" s="9">
        <v>54828425200</v>
      </c>
      <c r="P21" s="9">
        <v>54828425200</v>
      </c>
      <c r="Q21" s="7">
        <f t="shared" si="4"/>
        <v>100</v>
      </c>
      <c r="R21" s="7">
        <f t="shared" si="5"/>
        <v>1</v>
      </c>
      <c r="S21" s="9">
        <v>54828425200</v>
      </c>
      <c r="T21" s="9">
        <v>54828425200</v>
      </c>
      <c r="U21" s="7">
        <f t="shared" si="6"/>
        <v>100</v>
      </c>
      <c r="V21" s="7">
        <f t="shared" si="7"/>
        <v>1</v>
      </c>
      <c r="W21" s="9">
        <v>5436697800</v>
      </c>
      <c r="X21" s="9">
        <v>54828425200</v>
      </c>
      <c r="Y21" s="7">
        <f t="shared" si="8"/>
        <v>9.915837962094159</v>
      </c>
      <c r="Z21" s="7">
        <f t="shared" si="9"/>
        <v>0.9008416203790585</v>
      </c>
      <c r="AA21" s="7">
        <v>1</v>
      </c>
      <c r="AB21" s="7">
        <f t="shared" si="10"/>
        <v>0.9900841620379058</v>
      </c>
    </row>
    <row r="22" spans="1:28" s="8" customFormat="1" ht="45">
      <c r="A22" s="4"/>
      <c r="B22" s="5" t="s">
        <v>172</v>
      </c>
      <c r="C22" s="6" t="s">
        <v>173</v>
      </c>
      <c r="D22" s="15">
        <v>98.78569499565448</v>
      </c>
      <c r="E22" s="9">
        <v>0</v>
      </c>
      <c r="F22" s="7">
        <v>1</v>
      </c>
      <c r="G22" s="9">
        <v>0</v>
      </c>
      <c r="H22" s="9">
        <v>6</v>
      </c>
      <c r="I22" s="7">
        <f t="shared" si="0"/>
        <v>100</v>
      </c>
      <c r="J22" s="7">
        <f t="shared" si="1"/>
        <v>1</v>
      </c>
      <c r="K22" s="9">
        <v>0</v>
      </c>
      <c r="L22" s="9">
        <v>11031588400</v>
      </c>
      <c r="M22" s="7">
        <f t="shared" si="2"/>
        <v>0</v>
      </c>
      <c r="N22" s="7">
        <f t="shared" si="3"/>
        <v>1</v>
      </c>
      <c r="O22" s="9">
        <v>11031588400</v>
      </c>
      <c r="P22" s="9">
        <v>11031588400</v>
      </c>
      <c r="Q22" s="7">
        <f t="shared" si="4"/>
        <v>100</v>
      </c>
      <c r="R22" s="7">
        <f t="shared" si="5"/>
        <v>1</v>
      </c>
      <c r="S22" s="9">
        <v>11031588400</v>
      </c>
      <c r="T22" s="9">
        <v>11031588400</v>
      </c>
      <c r="U22" s="7">
        <f t="shared" si="6"/>
        <v>100</v>
      </c>
      <c r="V22" s="7">
        <f t="shared" si="7"/>
        <v>1</v>
      </c>
      <c r="W22" s="9">
        <v>1339571300</v>
      </c>
      <c r="X22" s="9">
        <v>11031588400</v>
      </c>
      <c r="Y22" s="7">
        <f t="shared" si="8"/>
        <v>12.143050043455212</v>
      </c>
      <c r="Z22" s="7">
        <f t="shared" si="9"/>
        <v>0.8785694995654478</v>
      </c>
      <c r="AA22" s="7">
        <v>1</v>
      </c>
      <c r="AB22" s="7">
        <f t="shared" si="10"/>
        <v>0.9878569499565448</v>
      </c>
    </row>
    <row r="23" spans="1:28" s="8" customFormat="1" ht="22.5">
      <c r="A23" s="4"/>
      <c r="B23" s="5" t="s">
        <v>74</v>
      </c>
      <c r="C23" s="6" t="s">
        <v>75</v>
      </c>
      <c r="D23" s="15">
        <v>98.64138711236978</v>
      </c>
      <c r="E23" s="9">
        <v>0</v>
      </c>
      <c r="F23" s="7">
        <v>1</v>
      </c>
      <c r="G23" s="9">
        <v>1</v>
      </c>
      <c r="H23" s="9">
        <v>110</v>
      </c>
      <c r="I23" s="7">
        <f t="shared" si="0"/>
        <v>99.0909090909091</v>
      </c>
      <c r="J23" s="7">
        <f t="shared" si="1"/>
        <v>0.990909090909091</v>
      </c>
      <c r="K23" s="9">
        <v>0</v>
      </c>
      <c r="L23" s="9">
        <v>113852293300</v>
      </c>
      <c r="M23" s="7">
        <f t="shared" si="2"/>
        <v>0</v>
      </c>
      <c r="N23" s="7">
        <f t="shared" si="3"/>
        <v>1</v>
      </c>
      <c r="O23" s="9">
        <v>113852293300</v>
      </c>
      <c r="P23" s="9">
        <v>113852293300</v>
      </c>
      <c r="Q23" s="7">
        <f t="shared" si="4"/>
        <v>100</v>
      </c>
      <c r="R23" s="7">
        <f t="shared" si="5"/>
        <v>1</v>
      </c>
      <c r="S23" s="9">
        <v>113852293300</v>
      </c>
      <c r="T23" s="9">
        <v>113852293300</v>
      </c>
      <c r="U23" s="7">
        <f t="shared" si="6"/>
        <v>100</v>
      </c>
      <c r="V23" s="7">
        <f t="shared" si="7"/>
        <v>1</v>
      </c>
      <c r="W23" s="9">
        <v>13398077600</v>
      </c>
      <c r="X23" s="9">
        <v>113852293300</v>
      </c>
      <c r="Y23" s="7">
        <f t="shared" si="8"/>
        <v>11.767947058120436</v>
      </c>
      <c r="Z23" s="7">
        <f t="shared" si="9"/>
        <v>0.8823205294187956</v>
      </c>
      <c r="AA23" s="7">
        <v>1</v>
      </c>
      <c r="AB23" s="7">
        <f t="shared" si="10"/>
        <v>0.9864138711236978</v>
      </c>
    </row>
    <row r="24" spans="1:28" s="8" customFormat="1" ht="12.75">
      <c r="A24" s="4"/>
      <c r="B24" s="5" t="s">
        <v>66</v>
      </c>
      <c r="C24" s="6" t="s">
        <v>67</v>
      </c>
      <c r="D24" s="15">
        <v>98.24550704617529</v>
      </c>
      <c r="E24" s="9">
        <v>0</v>
      </c>
      <c r="F24" s="7">
        <v>1</v>
      </c>
      <c r="G24" s="9">
        <v>0</v>
      </c>
      <c r="H24" s="9">
        <v>143</v>
      </c>
      <c r="I24" s="7">
        <f t="shared" si="0"/>
        <v>100</v>
      </c>
      <c r="J24" s="7">
        <f t="shared" si="1"/>
        <v>1</v>
      </c>
      <c r="K24" s="9">
        <v>0</v>
      </c>
      <c r="L24" s="9">
        <v>101217571500</v>
      </c>
      <c r="M24" s="7">
        <f t="shared" si="2"/>
        <v>0</v>
      </c>
      <c r="N24" s="7">
        <f t="shared" si="3"/>
        <v>1</v>
      </c>
      <c r="O24" s="9">
        <v>101217571500</v>
      </c>
      <c r="P24" s="9">
        <v>101217571500</v>
      </c>
      <c r="Q24" s="7">
        <f t="shared" si="4"/>
        <v>100</v>
      </c>
      <c r="R24" s="7">
        <f t="shared" si="5"/>
        <v>1</v>
      </c>
      <c r="S24" s="9">
        <v>101217571500</v>
      </c>
      <c r="T24" s="9">
        <v>101217571500</v>
      </c>
      <c r="U24" s="7">
        <f t="shared" si="6"/>
        <v>100</v>
      </c>
      <c r="V24" s="7">
        <f t="shared" si="7"/>
        <v>1</v>
      </c>
      <c r="W24" s="9">
        <v>17758551600</v>
      </c>
      <c r="X24" s="9">
        <v>101217571500</v>
      </c>
      <c r="Y24" s="7">
        <f t="shared" si="8"/>
        <v>17.54492953824722</v>
      </c>
      <c r="Z24" s="7">
        <f t="shared" si="9"/>
        <v>0.8245507046175278</v>
      </c>
      <c r="AA24" s="7">
        <v>1</v>
      </c>
      <c r="AB24" s="7">
        <f t="shared" si="10"/>
        <v>0.9824550704617528</v>
      </c>
    </row>
    <row r="25" spans="1:28" s="8" customFormat="1" ht="22.5">
      <c r="A25" s="4"/>
      <c r="B25" s="5" t="s">
        <v>76</v>
      </c>
      <c r="C25" s="6" t="s">
        <v>77</v>
      </c>
      <c r="D25" s="15">
        <v>97.9951470901412</v>
      </c>
      <c r="E25" s="9">
        <v>0</v>
      </c>
      <c r="F25" s="7">
        <v>1</v>
      </c>
      <c r="G25" s="9">
        <v>0</v>
      </c>
      <c r="H25" s="9">
        <v>139</v>
      </c>
      <c r="I25" s="7">
        <f t="shared" si="0"/>
        <v>100</v>
      </c>
      <c r="J25" s="7">
        <f t="shared" si="1"/>
        <v>1</v>
      </c>
      <c r="K25" s="9">
        <v>0</v>
      </c>
      <c r="L25" s="9">
        <v>79261311500</v>
      </c>
      <c r="M25" s="7">
        <f t="shared" si="2"/>
        <v>0</v>
      </c>
      <c r="N25" s="7">
        <f t="shared" si="3"/>
        <v>1</v>
      </c>
      <c r="O25" s="9">
        <v>79261311500</v>
      </c>
      <c r="P25" s="9">
        <v>79261311500</v>
      </c>
      <c r="Q25" s="7">
        <f t="shared" si="4"/>
        <v>100</v>
      </c>
      <c r="R25" s="7">
        <f t="shared" si="5"/>
        <v>1</v>
      </c>
      <c r="S25" s="9">
        <v>79261311500</v>
      </c>
      <c r="T25" s="9">
        <v>79261311500</v>
      </c>
      <c r="U25" s="7">
        <f t="shared" si="6"/>
        <v>100</v>
      </c>
      <c r="V25" s="7">
        <f t="shared" si="7"/>
        <v>1</v>
      </c>
      <c r="W25" s="9">
        <v>15890727100</v>
      </c>
      <c r="X25" s="9">
        <v>79261311500</v>
      </c>
      <c r="Y25" s="7">
        <f t="shared" si="8"/>
        <v>20.04852909858803</v>
      </c>
      <c r="Z25" s="7">
        <f t="shared" si="9"/>
        <v>0.7995147090141197</v>
      </c>
      <c r="AA25" s="7">
        <v>1</v>
      </c>
      <c r="AB25" s="7">
        <f t="shared" si="10"/>
        <v>0.979951470901412</v>
      </c>
    </row>
    <row r="26" spans="1:28" s="8" customFormat="1" ht="12.75">
      <c r="A26" s="4"/>
      <c r="B26" s="5" t="s">
        <v>114</v>
      </c>
      <c r="C26" s="6" t="s">
        <v>115</v>
      </c>
      <c r="D26" s="15">
        <v>97.90007631649486</v>
      </c>
      <c r="E26" s="9">
        <v>0</v>
      </c>
      <c r="F26" s="7">
        <v>1</v>
      </c>
      <c r="G26" s="9">
        <v>0</v>
      </c>
      <c r="H26" s="9">
        <v>60</v>
      </c>
      <c r="I26" s="7">
        <f t="shared" si="0"/>
        <v>100</v>
      </c>
      <c r="J26" s="7">
        <f t="shared" si="1"/>
        <v>1</v>
      </c>
      <c r="K26" s="9">
        <v>0</v>
      </c>
      <c r="L26" s="9">
        <v>264723898000</v>
      </c>
      <c r="M26" s="7">
        <f t="shared" si="2"/>
        <v>0</v>
      </c>
      <c r="N26" s="7">
        <f t="shared" si="3"/>
        <v>1</v>
      </c>
      <c r="O26" s="9">
        <v>264723898000</v>
      </c>
      <c r="P26" s="9">
        <v>264723898000</v>
      </c>
      <c r="Q26" s="7">
        <f t="shared" si="4"/>
        <v>100</v>
      </c>
      <c r="R26" s="7">
        <f t="shared" si="5"/>
        <v>1</v>
      </c>
      <c r="S26" s="9">
        <v>264723898000</v>
      </c>
      <c r="T26" s="9">
        <v>264723898000</v>
      </c>
      <c r="U26" s="7">
        <f t="shared" si="6"/>
        <v>100</v>
      </c>
      <c r="V26" s="7">
        <f t="shared" si="7"/>
        <v>1</v>
      </c>
      <c r="W26" s="9">
        <v>55589998300</v>
      </c>
      <c r="X26" s="9">
        <v>264723898000</v>
      </c>
      <c r="Y26" s="7">
        <f t="shared" si="8"/>
        <v>20.999236835051438</v>
      </c>
      <c r="Z26" s="7">
        <f t="shared" si="9"/>
        <v>0.7900076316494856</v>
      </c>
      <c r="AA26" s="7">
        <v>1</v>
      </c>
      <c r="AB26" s="7">
        <f t="shared" si="10"/>
        <v>0.9790007631649486</v>
      </c>
    </row>
    <row r="27" spans="1:28" s="8" customFormat="1" ht="12.75">
      <c r="A27" s="4"/>
      <c r="B27" s="5" t="s">
        <v>30</v>
      </c>
      <c r="C27" s="6" t="s">
        <v>31</v>
      </c>
      <c r="D27" s="15">
        <v>97.84265761268577</v>
      </c>
      <c r="E27" s="9">
        <v>0</v>
      </c>
      <c r="F27" s="7">
        <v>1</v>
      </c>
      <c r="G27" s="9">
        <v>32</v>
      </c>
      <c r="H27" s="9">
        <v>631</v>
      </c>
      <c r="I27" s="7">
        <f t="shared" si="0"/>
        <v>94.92868462757528</v>
      </c>
      <c r="J27" s="7">
        <f t="shared" si="1"/>
        <v>0.9492868462757528</v>
      </c>
      <c r="K27" s="9">
        <v>0</v>
      </c>
      <c r="L27" s="9">
        <v>659459055500</v>
      </c>
      <c r="M27" s="7">
        <f t="shared" si="2"/>
        <v>0</v>
      </c>
      <c r="N27" s="7">
        <f t="shared" si="3"/>
        <v>1</v>
      </c>
      <c r="O27" s="9">
        <v>659459055500</v>
      </c>
      <c r="P27" s="9">
        <v>659459055500</v>
      </c>
      <c r="Q27" s="7">
        <f t="shared" si="4"/>
        <v>100</v>
      </c>
      <c r="R27" s="7">
        <f t="shared" si="5"/>
        <v>1</v>
      </c>
      <c r="S27" s="9">
        <v>659459055500</v>
      </c>
      <c r="T27" s="9">
        <v>659459055500</v>
      </c>
      <c r="U27" s="7">
        <f t="shared" si="6"/>
        <v>100</v>
      </c>
      <c r="V27" s="7">
        <f t="shared" si="7"/>
        <v>1</v>
      </c>
      <c r="W27" s="9">
        <v>75381400400</v>
      </c>
      <c r="X27" s="9">
        <v>659459055500</v>
      </c>
      <c r="Y27" s="7">
        <f t="shared" si="8"/>
        <v>11.430793128293011</v>
      </c>
      <c r="Z27" s="7">
        <f t="shared" si="9"/>
        <v>0.88569206871707</v>
      </c>
      <c r="AA27" s="7">
        <v>1</v>
      </c>
      <c r="AB27" s="7">
        <f t="shared" si="10"/>
        <v>0.9784265761268577</v>
      </c>
    </row>
    <row r="28" spans="1:28" s="8" customFormat="1" ht="12.75">
      <c r="A28" s="4"/>
      <c r="B28" s="5" t="s">
        <v>186</v>
      </c>
      <c r="C28" s="6" t="s">
        <v>187</v>
      </c>
      <c r="D28" s="15">
        <v>97.79227444264394</v>
      </c>
      <c r="E28" s="9">
        <v>0</v>
      </c>
      <c r="F28" s="7">
        <v>1</v>
      </c>
      <c r="G28" s="9">
        <v>0</v>
      </c>
      <c r="H28" s="9">
        <v>44</v>
      </c>
      <c r="I28" s="7">
        <f t="shared" si="0"/>
        <v>100</v>
      </c>
      <c r="J28" s="7">
        <f t="shared" si="1"/>
        <v>1</v>
      </c>
      <c r="K28" s="9">
        <v>0</v>
      </c>
      <c r="L28" s="9">
        <v>52047281700</v>
      </c>
      <c r="M28" s="7">
        <f t="shared" si="2"/>
        <v>0</v>
      </c>
      <c r="N28" s="7">
        <f t="shared" si="3"/>
        <v>1</v>
      </c>
      <c r="O28" s="9">
        <v>52047281700</v>
      </c>
      <c r="P28" s="9">
        <v>52047281700</v>
      </c>
      <c r="Q28" s="7">
        <f t="shared" si="4"/>
        <v>100</v>
      </c>
      <c r="R28" s="7">
        <f t="shared" si="5"/>
        <v>1</v>
      </c>
      <c r="S28" s="9">
        <v>52047281700</v>
      </c>
      <c r="T28" s="9">
        <v>52047281700</v>
      </c>
      <c r="U28" s="7">
        <f t="shared" si="6"/>
        <v>100</v>
      </c>
      <c r="V28" s="7">
        <f t="shared" si="7"/>
        <v>1</v>
      </c>
      <c r="W28" s="9">
        <v>11490611400</v>
      </c>
      <c r="X28" s="9">
        <v>52047281700</v>
      </c>
      <c r="Y28" s="7">
        <f t="shared" si="8"/>
        <v>22.07725557356053</v>
      </c>
      <c r="Z28" s="7">
        <f t="shared" si="9"/>
        <v>0.7792274442643946</v>
      </c>
      <c r="AA28" s="7">
        <v>1</v>
      </c>
      <c r="AB28" s="7">
        <f t="shared" si="10"/>
        <v>0.9779227444264394</v>
      </c>
    </row>
    <row r="29" spans="1:28" s="8" customFormat="1" ht="12.75">
      <c r="A29" s="4"/>
      <c r="B29" s="5" t="s">
        <v>178</v>
      </c>
      <c r="C29" s="6" t="s">
        <v>179</v>
      </c>
      <c r="D29" s="15">
        <v>97.73308001231135</v>
      </c>
      <c r="E29" s="9">
        <v>0</v>
      </c>
      <c r="F29" s="7">
        <v>1</v>
      </c>
      <c r="G29" s="9">
        <v>0</v>
      </c>
      <c r="H29" s="9">
        <v>24</v>
      </c>
      <c r="I29" s="7">
        <f t="shared" si="0"/>
        <v>100</v>
      </c>
      <c r="J29" s="7">
        <f t="shared" si="1"/>
        <v>1</v>
      </c>
      <c r="K29" s="9">
        <v>0</v>
      </c>
      <c r="L29" s="9">
        <v>42701443600</v>
      </c>
      <c r="M29" s="7">
        <f t="shared" si="2"/>
        <v>0</v>
      </c>
      <c r="N29" s="7">
        <f t="shared" si="3"/>
        <v>1</v>
      </c>
      <c r="O29" s="9">
        <v>42701443600</v>
      </c>
      <c r="P29" s="9">
        <v>42701443600</v>
      </c>
      <c r="Q29" s="7">
        <f t="shared" si="4"/>
        <v>100</v>
      </c>
      <c r="R29" s="7">
        <f t="shared" si="5"/>
        <v>1</v>
      </c>
      <c r="S29" s="9">
        <v>42701443600</v>
      </c>
      <c r="T29" s="9">
        <v>42701443600</v>
      </c>
      <c r="U29" s="7">
        <f t="shared" si="6"/>
        <v>100</v>
      </c>
      <c r="V29" s="7">
        <f t="shared" si="7"/>
        <v>1</v>
      </c>
      <c r="W29" s="9">
        <v>9680075600</v>
      </c>
      <c r="X29" s="9">
        <v>42701443600</v>
      </c>
      <c r="Y29" s="7">
        <f t="shared" si="8"/>
        <v>22.669199876886598</v>
      </c>
      <c r="Z29" s="7">
        <f t="shared" si="9"/>
        <v>0.7733080012311341</v>
      </c>
      <c r="AA29" s="7">
        <v>1</v>
      </c>
      <c r="AB29" s="7">
        <f t="shared" si="10"/>
        <v>0.9773308001231135</v>
      </c>
    </row>
    <row r="30" spans="1:28" s="8" customFormat="1" ht="22.5">
      <c r="A30" s="4"/>
      <c r="B30" s="5" t="s">
        <v>72</v>
      </c>
      <c r="C30" s="6" t="s">
        <v>73</v>
      </c>
      <c r="D30" s="15">
        <v>97.27147872135895</v>
      </c>
      <c r="E30" s="9">
        <v>0</v>
      </c>
      <c r="F30" s="7">
        <v>1</v>
      </c>
      <c r="G30" s="9">
        <v>0</v>
      </c>
      <c r="H30" s="9">
        <v>259</v>
      </c>
      <c r="I30" s="7">
        <f t="shared" si="0"/>
        <v>100</v>
      </c>
      <c r="J30" s="7">
        <f t="shared" si="1"/>
        <v>1</v>
      </c>
      <c r="K30" s="9">
        <v>0</v>
      </c>
      <c r="L30" s="9">
        <v>112682879700</v>
      </c>
      <c r="M30" s="7">
        <f t="shared" si="2"/>
        <v>0</v>
      </c>
      <c r="N30" s="7">
        <f t="shared" si="3"/>
        <v>1</v>
      </c>
      <c r="O30" s="9">
        <v>112682879700</v>
      </c>
      <c r="P30" s="9">
        <v>112682879700</v>
      </c>
      <c r="Q30" s="7">
        <f t="shared" si="4"/>
        <v>100</v>
      </c>
      <c r="R30" s="7">
        <f t="shared" si="5"/>
        <v>1</v>
      </c>
      <c r="S30" s="9">
        <v>112682879700</v>
      </c>
      <c r="T30" s="9">
        <v>112682879700</v>
      </c>
      <c r="U30" s="7">
        <f t="shared" si="6"/>
        <v>100</v>
      </c>
      <c r="V30" s="7">
        <f t="shared" si="7"/>
        <v>1</v>
      </c>
      <c r="W30" s="9">
        <v>30745763500</v>
      </c>
      <c r="X30" s="9">
        <v>112682879700</v>
      </c>
      <c r="Y30" s="7">
        <f t="shared" si="8"/>
        <v>27.285212786410533</v>
      </c>
      <c r="Z30" s="7">
        <f t="shared" si="9"/>
        <v>0.7271478721358946</v>
      </c>
      <c r="AA30" s="7">
        <v>1</v>
      </c>
      <c r="AB30" s="7">
        <f t="shared" si="10"/>
        <v>0.9727147872135895</v>
      </c>
    </row>
    <row r="31" spans="1:28" s="8" customFormat="1" ht="22.5">
      <c r="A31" s="4"/>
      <c r="B31" s="5" t="s">
        <v>104</v>
      </c>
      <c r="C31" s="6" t="s">
        <v>105</v>
      </c>
      <c r="D31" s="15">
        <v>97.256399308185</v>
      </c>
      <c r="E31" s="9">
        <v>0</v>
      </c>
      <c r="F31" s="7">
        <v>1</v>
      </c>
      <c r="G31" s="9">
        <v>0</v>
      </c>
      <c r="H31" s="9">
        <v>21</v>
      </c>
      <c r="I31" s="7">
        <f t="shared" si="0"/>
        <v>100</v>
      </c>
      <c r="J31" s="7">
        <f t="shared" si="1"/>
        <v>1</v>
      </c>
      <c r="K31" s="9">
        <v>0</v>
      </c>
      <c r="L31" s="9">
        <v>32316442500</v>
      </c>
      <c r="M31" s="7">
        <f t="shared" si="2"/>
        <v>0</v>
      </c>
      <c r="N31" s="7">
        <f t="shared" si="3"/>
        <v>1</v>
      </c>
      <c r="O31" s="9">
        <v>32316442500</v>
      </c>
      <c r="P31" s="9">
        <v>32316442500</v>
      </c>
      <c r="Q31" s="7">
        <f t="shared" si="4"/>
        <v>100</v>
      </c>
      <c r="R31" s="7">
        <f t="shared" si="5"/>
        <v>1</v>
      </c>
      <c r="S31" s="9">
        <v>32316442500</v>
      </c>
      <c r="T31" s="9">
        <v>32316442500</v>
      </c>
      <c r="U31" s="7">
        <f t="shared" si="6"/>
        <v>100</v>
      </c>
      <c r="V31" s="7">
        <f t="shared" si="7"/>
        <v>1</v>
      </c>
      <c r="W31" s="9">
        <v>8866341400</v>
      </c>
      <c r="X31" s="9">
        <v>32316442500</v>
      </c>
      <c r="Y31" s="7">
        <f t="shared" si="8"/>
        <v>27.436006918150103</v>
      </c>
      <c r="Z31" s="7">
        <f t="shared" si="9"/>
        <v>0.725639930818499</v>
      </c>
      <c r="AA31" s="7">
        <v>1</v>
      </c>
      <c r="AB31" s="7">
        <f t="shared" si="10"/>
        <v>0.9725639930818499</v>
      </c>
    </row>
    <row r="32" spans="1:28" s="8" customFormat="1" ht="12.75">
      <c r="A32" s="4"/>
      <c r="B32" s="5" t="s">
        <v>192</v>
      </c>
      <c r="C32" s="6" t="s">
        <v>193</v>
      </c>
      <c r="D32" s="15">
        <v>96.8990382880167</v>
      </c>
      <c r="E32" s="9">
        <v>0</v>
      </c>
      <c r="F32" s="7">
        <v>1</v>
      </c>
      <c r="G32" s="9">
        <v>0</v>
      </c>
      <c r="H32" s="9">
        <v>58</v>
      </c>
      <c r="I32" s="7">
        <f t="shared" si="0"/>
        <v>100</v>
      </c>
      <c r="J32" s="7">
        <f t="shared" si="1"/>
        <v>1</v>
      </c>
      <c r="K32" s="9">
        <v>0</v>
      </c>
      <c r="L32" s="9">
        <v>52406968900</v>
      </c>
      <c r="M32" s="7">
        <f t="shared" si="2"/>
        <v>0</v>
      </c>
      <c r="N32" s="7">
        <f t="shared" si="3"/>
        <v>1</v>
      </c>
      <c r="O32" s="9">
        <v>52406968900</v>
      </c>
      <c r="P32" s="9">
        <v>52406968900</v>
      </c>
      <c r="Q32" s="7">
        <f t="shared" si="4"/>
        <v>100</v>
      </c>
      <c r="R32" s="7">
        <f t="shared" si="5"/>
        <v>1</v>
      </c>
      <c r="S32" s="9">
        <v>52406968900</v>
      </c>
      <c r="T32" s="9">
        <v>52406968900</v>
      </c>
      <c r="U32" s="7">
        <f t="shared" si="6"/>
        <v>100</v>
      </c>
      <c r="V32" s="7">
        <f t="shared" si="7"/>
        <v>1</v>
      </c>
      <c r="W32" s="9">
        <v>16251200400</v>
      </c>
      <c r="X32" s="9">
        <v>52406968900</v>
      </c>
      <c r="Y32" s="7">
        <f t="shared" si="8"/>
        <v>31.009617119833084</v>
      </c>
      <c r="Z32" s="7">
        <f t="shared" si="9"/>
        <v>0.6899038288016692</v>
      </c>
      <c r="AA32" s="7">
        <v>1</v>
      </c>
      <c r="AB32" s="7">
        <f t="shared" si="10"/>
        <v>0.9689903828801669</v>
      </c>
    </row>
    <row r="33" spans="1:28" s="8" customFormat="1" ht="12.75">
      <c r="A33" s="4"/>
      <c r="B33" s="5" t="s">
        <v>108</v>
      </c>
      <c r="C33" s="6" t="s">
        <v>109</v>
      </c>
      <c r="D33" s="15">
        <v>96.75649390298867</v>
      </c>
      <c r="E33" s="9">
        <v>0</v>
      </c>
      <c r="F33" s="7">
        <v>1</v>
      </c>
      <c r="G33" s="9">
        <v>0</v>
      </c>
      <c r="H33" s="9">
        <v>9</v>
      </c>
      <c r="I33" s="7">
        <f t="shared" si="0"/>
        <v>100</v>
      </c>
      <c r="J33" s="7">
        <f t="shared" si="1"/>
        <v>1</v>
      </c>
      <c r="K33" s="9">
        <v>0</v>
      </c>
      <c r="L33" s="9">
        <v>1225838300</v>
      </c>
      <c r="M33" s="7">
        <f t="shared" si="2"/>
        <v>0</v>
      </c>
      <c r="N33" s="7">
        <f t="shared" si="3"/>
        <v>1</v>
      </c>
      <c r="O33" s="9">
        <v>1225838300</v>
      </c>
      <c r="P33" s="9">
        <v>1225838300</v>
      </c>
      <c r="Q33" s="7">
        <f t="shared" si="4"/>
        <v>100</v>
      </c>
      <c r="R33" s="7">
        <f t="shared" si="5"/>
        <v>1</v>
      </c>
      <c r="S33" s="9">
        <v>1225838300</v>
      </c>
      <c r="T33" s="9">
        <v>1225838300</v>
      </c>
      <c r="U33" s="7">
        <f t="shared" si="6"/>
        <v>100</v>
      </c>
      <c r="V33" s="7">
        <f t="shared" si="7"/>
        <v>1</v>
      </c>
      <c r="W33" s="9">
        <v>397601400</v>
      </c>
      <c r="X33" s="9">
        <v>1225838300</v>
      </c>
      <c r="Y33" s="7">
        <f t="shared" si="8"/>
        <v>32.43506097011327</v>
      </c>
      <c r="Z33" s="7">
        <f t="shared" si="9"/>
        <v>0.6756493902988673</v>
      </c>
      <c r="AA33" s="7">
        <v>1</v>
      </c>
      <c r="AB33" s="7">
        <f t="shared" si="10"/>
        <v>0.9675649390298867</v>
      </c>
    </row>
    <row r="34" spans="1:28" s="8" customFormat="1" ht="12.75">
      <c r="A34" s="4"/>
      <c r="B34" s="5" t="s">
        <v>112</v>
      </c>
      <c r="C34" s="6" t="s">
        <v>113</v>
      </c>
      <c r="D34" s="15">
        <v>96.51297171672</v>
      </c>
      <c r="E34" s="9">
        <v>0</v>
      </c>
      <c r="F34" s="7">
        <v>1</v>
      </c>
      <c r="G34" s="9">
        <v>0</v>
      </c>
      <c r="H34" s="9">
        <v>83</v>
      </c>
      <c r="I34" s="7">
        <f t="shared" si="0"/>
        <v>100</v>
      </c>
      <c r="J34" s="7">
        <f t="shared" si="1"/>
        <v>1</v>
      </c>
      <c r="K34" s="9">
        <v>0</v>
      </c>
      <c r="L34" s="9">
        <v>10824812400</v>
      </c>
      <c r="M34" s="7">
        <f t="shared" si="2"/>
        <v>0</v>
      </c>
      <c r="N34" s="7">
        <f t="shared" si="3"/>
        <v>1</v>
      </c>
      <c r="O34" s="9">
        <v>10824812400</v>
      </c>
      <c r="P34" s="9">
        <v>10824812400</v>
      </c>
      <c r="Q34" s="7">
        <f t="shared" si="4"/>
        <v>100</v>
      </c>
      <c r="R34" s="7">
        <f t="shared" si="5"/>
        <v>1</v>
      </c>
      <c r="S34" s="9">
        <v>10824812400</v>
      </c>
      <c r="T34" s="9">
        <v>10824812400</v>
      </c>
      <c r="U34" s="7">
        <f t="shared" si="6"/>
        <v>100</v>
      </c>
      <c r="V34" s="7">
        <f t="shared" si="7"/>
        <v>1</v>
      </c>
      <c r="W34" s="9">
        <v>3774642700</v>
      </c>
      <c r="X34" s="9">
        <v>10824812400</v>
      </c>
      <c r="Y34" s="7">
        <f t="shared" si="8"/>
        <v>34.870282832799944</v>
      </c>
      <c r="Z34" s="7">
        <f t="shared" si="9"/>
        <v>0.6512971716720005</v>
      </c>
      <c r="AA34" s="7">
        <v>1</v>
      </c>
      <c r="AB34" s="7">
        <f t="shared" si="10"/>
        <v>0.9651297171672001</v>
      </c>
    </row>
    <row r="35" spans="1:28" s="8" customFormat="1" ht="33.75">
      <c r="A35" s="4"/>
      <c r="B35" s="5" t="s">
        <v>58</v>
      </c>
      <c r="C35" s="6" t="s">
        <v>59</v>
      </c>
      <c r="D35" s="15">
        <v>96.17582760468495</v>
      </c>
      <c r="E35" s="9">
        <v>0</v>
      </c>
      <c r="F35" s="7">
        <v>1</v>
      </c>
      <c r="G35" s="9">
        <v>0</v>
      </c>
      <c r="H35" s="9">
        <v>8</v>
      </c>
      <c r="I35" s="7">
        <f t="shared" si="0"/>
        <v>100</v>
      </c>
      <c r="J35" s="7">
        <f t="shared" si="1"/>
        <v>1</v>
      </c>
      <c r="K35" s="9">
        <v>0</v>
      </c>
      <c r="L35" s="9">
        <v>7296820100</v>
      </c>
      <c r="M35" s="7">
        <f t="shared" si="2"/>
        <v>0</v>
      </c>
      <c r="N35" s="7">
        <f t="shared" si="3"/>
        <v>1</v>
      </c>
      <c r="O35" s="9">
        <v>7296820100</v>
      </c>
      <c r="P35" s="9">
        <v>7296820100</v>
      </c>
      <c r="Q35" s="7">
        <f t="shared" si="4"/>
        <v>100</v>
      </c>
      <c r="R35" s="7">
        <f t="shared" si="5"/>
        <v>1</v>
      </c>
      <c r="S35" s="9">
        <v>7296820100</v>
      </c>
      <c r="T35" s="9">
        <v>7296820100</v>
      </c>
      <c r="U35" s="7">
        <f t="shared" si="6"/>
        <v>100</v>
      </c>
      <c r="V35" s="7">
        <f t="shared" si="7"/>
        <v>1</v>
      </c>
      <c r="W35" s="9">
        <v>2790429800</v>
      </c>
      <c r="X35" s="9">
        <v>7296820100</v>
      </c>
      <c r="Y35" s="7">
        <f t="shared" si="8"/>
        <v>38.2417239531505</v>
      </c>
      <c r="Z35" s="7">
        <f t="shared" si="9"/>
        <v>0.617582760468495</v>
      </c>
      <c r="AA35" s="7">
        <v>1</v>
      </c>
      <c r="AB35" s="7">
        <f t="shared" si="10"/>
        <v>0.9617582760468495</v>
      </c>
    </row>
    <row r="36" spans="1:28" s="8" customFormat="1" ht="22.5">
      <c r="A36" s="4"/>
      <c r="B36" s="5" t="s">
        <v>142</v>
      </c>
      <c r="C36" s="6" t="s">
        <v>143</v>
      </c>
      <c r="D36" s="15">
        <v>95.03498620759811</v>
      </c>
      <c r="E36" s="9">
        <v>0</v>
      </c>
      <c r="F36" s="7">
        <v>1</v>
      </c>
      <c r="G36" s="9">
        <v>0</v>
      </c>
      <c r="H36" s="9">
        <v>23</v>
      </c>
      <c r="I36" s="7">
        <f aca="true" t="shared" si="11" ref="I36:I66">100*(1-G36/H36)</f>
        <v>100</v>
      </c>
      <c r="J36" s="7">
        <f aca="true" t="shared" si="12" ref="J36:J66">I36/100</f>
        <v>1</v>
      </c>
      <c r="K36" s="9">
        <v>0</v>
      </c>
      <c r="L36" s="9">
        <v>12037243500</v>
      </c>
      <c r="M36" s="7">
        <f aca="true" t="shared" si="13" ref="M36:M66">100*K36/L36</f>
        <v>0</v>
      </c>
      <c r="N36" s="7">
        <f aca="true" t="shared" si="14" ref="N36:N66">(100-M36)/100</f>
        <v>1</v>
      </c>
      <c r="O36" s="9">
        <v>12037243500</v>
      </c>
      <c r="P36" s="9">
        <v>12037243500</v>
      </c>
      <c r="Q36" s="7">
        <f aca="true" t="shared" si="15" ref="Q36:Q66">100*O36/P36</f>
        <v>100</v>
      </c>
      <c r="R36" s="7">
        <f aca="true" t="shared" si="16" ref="R36:R66">Q36/100</f>
        <v>1</v>
      </c>
      <c r="S36" s="9">
        <v>12037243500</v>
      </c>
      <c r="T36" s="9">
        <v>12037243500</v>
      </c>
      <c r="U36" s="7">
        <f aca="true" t="shared" si="17" ref="U36:U66">100*S36/T36</f>
        <v>100</v>
      </c>
      <c r="V36" s="7">
        <f aca="true" t="shared" si="18" ref="V36:V66">U36/100</f>
        <v>1</v>
      </c>
      <c r="W36" s="9">
        <v>5976508000</v>
      </c>
      <c r="X36" s="9">
        <v>12037243500</v>
      </c>
      <c r="Y36" s="7">
        <f aca="true" t="shared" si="19" ref="Y36:Y66">100*W36/X36</f>
        <v>49.6501379240189</v>
      </c>
      <c r="Z36" s="7">
        <f aca="true" t="shared" si="20" ref="Z36:Z66">(100-Y36)/100</f>
        <v>0.503498620759811</v>
      </c>
      <c r="AA36" s="7">
        <v>1</v>
      </c>
      <c r="AB36" s="7">
        <f aca="true" t="shared" si="21" ref="AB36:AB66">0.1*F36+0.2*J36+0.15*N36+0.1*R36+0.2*V36+0.1*Z36+0.15*AA36</f>
        <v>0.9503498620759812</v>
      </c>
    </row>
    <row r="37" spans="1:28" s="8" customFormat="1" ht="22.5">
      <c r="A37" s="4"/>
      <c r="B37" s="5" t="s">
        <v>98</v>
      </c>
      <c r="C37" s="6" t="s">
        <v>99</v>
      </c>
      <c r="D37" s="15">
        <v>94.15645299020392</v>
      </c>
      <c r="E37" s="9">
        <v>0</v>
      </c>
      <c r="F37" s="7">
        <v>1</v>
      </c>
      <c r="G37" s="9">
        <v>0</v>
      </c>
      <c r="H37" s="9">
        <v>21</v>
      </c>
      <c r="I37" s="7">
        <f t="shared" si="11"/>
        <v>100</v>
      </c>
      <c r="J37" s="7">
        <f t="shared" si="12"/>
        <v>1</v>
      </c>
      <c r="K37" s="9">
        <v>0</v>
      </c>
      <c r="L37" s="9">
        <v>15885326300</v>
      </c>
      <c r="M37" s="7">
        <f t="shared" si="13"/>
        <v>0</v>
      </c>
      <c r="N37" s="7">
        <f t="shared" si="14"/>
        <v>1</v>
      </c>
      <c r="O37" s="9">
        <v>15885326300</v>
      </c>
      <c r="P37" s="9">
        <v>15885326300</v>
      </c>
      <c r="Q37" s="7">
        <f t="shared" si="15"/>
        <v>100</v>
      </c>
      <c r="R37" s="7">
        <f t="shared" si="16"/>
        <v>1</v>
      </c>
      <c r="S37" s="9">
        <v>15885326300</v>
      </c>
      <c r="T37" s="9">
        <v>15885326300</v>
      </c>
      <c r="U37" s="7">
        <f t="shared" si="17"/>
        <v>100</v>
      </c>
      <c r="V37" s="7">
        <f t="shared" si="18"/>
        <v>1</v>
      </c>
      <c r="W37" s="9">
        <v>9282665100</v>
      </c>
      <c r="X37" s="9">
        <v>15885326300</v>
      </c>
      <c r="Y37" s="7">
        <f t="shared" si="19"/>
        <v>58.43547009796078</v>
      </c>
      <c r="Z37" s="7">
        <f t="shared" si="20"/>
        <v>0.4156452990203922</v>
      </c>
      <c r="AA37" s="7">
        <v>1</v>
      </c>
      <c r="AB37" s="7">
        <f t="shared" si="21"/>
        <v>0.9415645299020392</v>
      </c>
    </row>
    <row r="38" spans="1:28" s="8" customFormat="1" ht="22.5">
      <c r="A38" s="4"/>
      <c r="B38" s="5" t="s">
        <v>70</v>
      </c>
      <c r="C38" s="6" t="s">
        <v>71</v>
      </c>
      <c r="D38" s="15">
        <v>94.0158045120252</v>
      </c>
      <c r="E38" s="9">
        <v>0</v>
      </c>
      <c r="F38" s="7">
        <v>1</v>
      </c>
      <c r="G38" s="9">
        <v>0</v>
      </c>
      <c r="H38" s="9">
        <v>66</v>
      </c>
      <c r="I38" s="7">
        <f t="shared" si="11"/>
        <v>100</v>
      </c>
      <c r="J38" s="7">
        <f t="shared" si="12"/>
        <v>1</v>
      </c>
      <c r="K38" s="9">
        <v>0</v>
      </c>
      <c r="L38" s="9">
        <v>252320666000</v>
      </c>
      <c r="M38" s="7">
        <f t="shared" si="13"/>
        <v>0</v>
      </c>
      <c r="N38" s="7">
        <f t="shared" si="14"/>
        <v>1</v>
      </c>
      <c r="O38" s="9">
        <v>252320666000</v>
      </c>
      <c r="P38" s="9">
        <v>252320666000</v>
      </c>
      <c r="Q38" s="7">
        <f t="shared" si="15"/>
        <v>100</v>
      </c>
      <c r="R38" s="7">
        <f t="shared" si="16"/>
        <v>1</v>
      </c>
      <c r="S38" s="9">
        <v>252320666000</v>
      </c>
      <c r="T38" s="9">
        <v>252320666000</v>
      </c>
      <c r="U38" s="7">
        <f t="shared" si="17"/>
        <v>100</v>
      </c>
      <c r="V38" s="7">
        <f t="shared" si="18"/>
        <v>1</v>
      </c>
      <c r="W38" s="9">
        <v>150993619100</v>
      </c>
      <c r="X38" s="9">
        <v>252320666000</v>
      </c>
      <c r="Y38" s="7">
        <f t="shared" si="19"/>
        <v>59.84195487974814</v>
      </c>
      <c r="Z38" s="7">
        <f t="shared" si="20"/>
        <v>0.4015804512025186</v>
      </c>
      <c r="AA38" s="7">
        <v>1</v>
      </c>
      <c r="AB38" s="7">
        <f t="shared" si="21"/>
        <v>0.9401580451202519</v>
      </c>
    </row>
    <row r="39" spans="1:28" s="8" customFormat="1" ht="12.75">
      <c r="A39" s="4"/>
      <c r="B39" s="5" t="s">
        <v>54</v>
      </c>
      <c r="C39" s="6" t="s">
        <v>55</v>
      </c>
      <c r="D39" s="15">
        <v>92.5</v>
      </c>
      <c r="E39" s="9">
        <v>0</v>
      </c>
      <c r="F39" s="7">
        <v>1</v>
      </c>
      <c r="G39" s="9">
        <v>0</v>
      </c>
      <c r="H39" s="9">
        <v>6</v>
      </c>
      <c r="I39" s="7">
        <f t="shared" si="11"/>
        <v>100</v>
      </c>
      <c r="J39" s="7">
        <f t="shared" si="12"/>
        <v>1</v>
      </c>
      <c r="K39" s="9">
        <v>0</v>
      </c>
      <c r="L39" s="9">
        <v>660110000</v>
      </c>
      <c r="M39" s="7">
        <f t="shared" si="13"/>
        <v>0</v>
      </c>
      <c r="N39" s="7">
        <f t="shared" si="14"/>
        <v>1</v>
      </c>
      <c r="O39" s="9">
        <v>660110000</v>
      </c>
      <c r="P39" s="9">
        <v>660110000</v>
      </c>
      <c r="Q39" s="7">
        <f t="shared" si="15"/>
        <v>100</v>
      </c>
      <c r="R39" s="7">
        <f t="shared" si="16"/>
        <v>1</v>
      </c>
      <c r="S39" s="9">
        <v>660110000</v>
      </c>
      <c r="T39" s="9">
        <v>660110000</v>
      </c>
      <c r="U39" s="7">
        <f t="shared" si="17"/>
        <v>100</v>
      </c>
      <c r="V39" s="7">
        <f t="shared" si="18"/>
        <v>1</v>
      </c>
      <c r="W39" s="9">
        <v>0</v>
      </c>
      <c r="X39" s="9">
        <v>660110000</v>
      </c>
      <c r="Y39" s="7">
        <f t="shared" si="19"/>
        <v>0</v>
      </c>
      <c r="Z39" s="7">
        <f t="shared" si="20"/>
        <v>1</v>
      </c>
      <c r="AA39" s="7">
        <v>0.5</v>
      </c>
      <c r="AB39" s="7">
        <f t="shared" si="21"/>
        <v>0.9249999999999999</v>
      </c>
    </row>
    <row r="40" spans="1:28" s="8" customFormat="1" ht="22.5">
      <c r="A40" s="4"/>
      <c r="B40" s="5" t="s">
        <v>56</v>
      </c>
      <c r="C40" s="6" t="s">
        <v>57</v>
      </c>
      <c r="D40" s="15">
        <v>92.5</v>
      </c>
      <c r="E40" s="9">
        <v>0</v>
      </c>
      <c r="F40" s="7">
        <v>1</v>
      </c>
      <c r="G40" s="9">
        <v>0</v>
      </c>
      <c r="H40" s="9">
        <v>4</v>
      </c>
      <c r="I40" s="7">
        <f t="shared" si="11"/>
        <v>100</v>
      </c>
      <c r="J40" s="7">
        <f t="shared" si="12"/>
        <v>1</v>
      </c>
      <c r="K40" s="9">
        <v>0</v>
      </c>
      <c r="L40" s="9">
        <v>4515440700</v>
      </c>
      <c r="M40" s="7">
        <f t="shared" si="13"/>
        <v>0</v>
      </c>
      <c r="N40" s="7">
        <f t="shared" si="14"/>
        <v>1</v>
      </c>
      <c r="O40" s="9">
        <v>4515440700</v>
      </c>
      <c r="P40" s="9">
        <v>4515440700</v>
      </c>
      <c r="Q40" s="7">
        <f t="shared" si="15"/>
        <v>100</v>
      </c>
      <c r="R40" s="7">
        <f t="shared" si="16"/>
        <v>1</v>
      </c>
      <c r="S40" s="9">
        <v>4515440700</v>
      </c>
      <c r="T40" s="9">
        <v>4515440700</v>
      </c>
      <c r="U40" s="7">
        <f t="shared" si="17"/>
        <v>100</v>
      </c>
      <c r="V40" s="7">
        <f t="shared" si="18"/>
        <v>1</v>
      </c>
      <c r="W40" s="9">
        <v>0</v>
      </c>
      <c r="X40" s="9">
        <v>4515440700</v>
      </c>
      <c r="Y40" s="7">
        <f t="shared" si="19"/>
        <v>0</v>
      </c>
      <c r="Z40" s="7">
        <f t="shared" si="20"/>
        <v>1</v>
      </c>
      <c r="AA40" s="7">
        <v>0.5</v>
      </c>
      <c r="AB40" s="7">
        <f t="shared" si="21"/>
        <v>0.9249999999999999</v>
      </c>
    </row>
    <row r="41" spans="1:28" s="8" customFormat="1" ht="12.75">
      <c r="A41" s="4"/>
      <c r="B41" s="5" t="s">
        <v>118</v>
      </c>
      <c r="C41" s="6" t="s">
        <v>119</v>
      </c>
      <c r="D41" s="15">
        <v>92.5</v>
      </c>
      <c r="E41" s="9">
        <v>0</v>
      </c>
      <c r="F41" s="7">
        <v>1</v>
      </c>
      <c r="G41" s="9">
        <v>0</v>
      </c>
      <c r="H41" s="9">
        <v>6</v>
      </c>
      <c r="I41" s="7">
        <f t="shared" si="11"/>
        <v>100</v>
      </c>
      <c r="J41" s="7">
        <f t="shared" si="12"/>
        <v>1</v>
      </c>
      <c r="K41" s="9">
        <v>0</v>
      </c>
      <c r="L41" s="9">
        <v>971033000</v>
      </c>
      <c r="M41" s="7">
        <f t="shared" si="13"/>
        <v>0</v>
      </c>
      <c r="N41" s="7">
        <f t="shared" si="14"/>
        <v>1</v>
      </c>
      <c r="O41" s="9">
        <v>971033000</v>
      </c>
      <c r="P41" s="9">
        <v>971033000</v>
      </c>
      <c r="Q41" s="7">
        <f t="shared" si="15"/>
        <v>100</v>
      </c>
      <c r="R41" s="7">
        <f t="shared" si="16"/>
        <v>1</v>
      </c>
      <c r="S41" s="9">
        <v>971033000</v>
      </c>
      <c r="T41" s="9">
        <v>971033000</v>
      </c>
      <c r="U41" s="7">
        <f t="shared" si="17"/>
        <v>100</v>
      </c>
      <c r="V41" s="7">
        <f t="shared" si="18"/>
        <v>1</v>
      </c>
      <c r="W41" s="9">
        <v>0</v>
      </c>
      <c r="X41" s="9">
        <v>971033000</v>
      </c>
      <c r="Y41" s="7">
        <f t="shared" si="19"/>
        <v>0</v>
      </c>
      <c r="Z41" s="7">
        <f t="shared" si="20"/>
        <v>1</v>
      </c>
      <c r="AA41" s="7">
        <v>0.5</v>
      </c>
      <c r="AB41" s="7">
        <f t="shared" si="21"/>
        <v>0.9249999999999999</v>
      </c>
    </row>
    <row r="42" spans="1:28" s="8" customFormat="1" ht="22.5">
      <c r="A42" s="4"/>
      <c r="B42" s="5" t="s">
        <v>168</v>
      </c>
      <c r="C42" s="6" t="s">
        <v>169</v>
      </c>
      <c r="D42" s="15">
        <v>92.5</v>
      </c>
      <c r="E42" s="9">
        <v>0</v>
      </c>
      <c r="F42" s="7">
        <v>1</v>
      </c>
      <c r="G42" s="9">
        <v>0</v>
      </c>
      <c r="H42" s="9">
        <v>12</v>
      </c>
      <c r="I42" s="7">
        <f t="shared" si="11"/>
        <v>100</v>
      </c>
      <c r="J42" s="7">
        <f t="shared" si="12"/>
        <v>1</v>
      </c>
      <c r="K42" s="9">
        <v>0</v>
      </c>
      <c r="L42" s="9">
        <v>16198202100</v>
      </c>
      <c r="M42" s="7">
        <f t="shared" si="13"/>
        <v>0</v>
      </c>
      <c r="N42" s="7">
        <f t="shared" si="14"/>
        <v>1</v>
      </c>
      <c r="O42" s="9">
        <v>16198202100</v>
      </c>
      <c r="P42" s="9">
        <v>16198202100</v>
      </c>
      <c r="Q42" s="7">
        <f t="shared" si="15"/>
        <v>100</v>
      </c>
      <c r="R42" s="7">
        <f t="shared" si="16"/>
        <v>1</v>
      </c>
      <c r="S42" s="9">
        <v>16198202100</v>
      </c>
      <c r="T42" s="9">
        <v>16198202100</v>
      </c>
      <c r="U42" s="7">
        <f t="shared" si="17"/>
        <v>100</v>
      </c>
      <c r="V42" s="7">
        <f t="shared" si="18"/>
        <v>1</v>
      </c>
      <c r="W42" s="9">
        <v>0</v>
      </c>
      <c r="X42" s="9">
        <v>16198202100</v>
      </c>
      <c r="Y42" s="7">
        <f t="shared" si="19"/>
        <v>0</v>
      </c>
      <c r="Z42" s="7">
        <f t="shared" si="20"/>
        <v>1</v>
      </c>
      <c r="AA42" s="7">
        <v>0.5</v>
      </c>
      <c r="AB42" s="7">
        <f t="shared" si="21"/>
        <v>0.9249999999999999</v>
      </c>
    </row>
    <row r="43" spans="1:28" s="8" customFormat="1" ht="22.5">
      <c r="A43" s="4"/>
      <c r="B43" s="5" t="s">
        <v>184</v>
      </c>
      <c r="C43" s="6" t="s">
        <v>185</v>
      </c>
      <c r="D43" s="15">
        <v>92.5</v>
      </c>
      <c r="E43" s="9">
        <v>0</v>
      </c>
      <c r="F43" s="7">
        <v>1</v>
      </c>
      <c r="G43" s="9">
        <v>0</v>
      </c>
      <c r="H43" s="9">
        <v>85</v>
      </c>
      <c r="I43" s="7">
        <f t="shared" si="11"/>
        <v>100</v>
      </c>
      <c r="J43" s="7">
        <f t="shared" si="12"/>
        <v>1</v>
      </c>
      <c r="K43" s="9">
        <v>0</v>
      </c>
      <c r="L43" s="9">
        <v>53006945800</v>
      </c>
      <c r="M43" s="7">
        <f t="shared" si="13"/>
        <v>0</v>
      </c>
      <c r="N43" s="7">
        <f t="shared" si="14"/>
        <v>1</v>
      </c>
      <c r="O43" s="9">
        <v>53006945800</v>
      </c>
      <c r="P43" s="9">
        <v>53006945800</v>
      </c>
      <c r="Q43" s="7">
        <f t="shared" si="15"/>
        <v>100</v>
      </c>
      <c r="R43" s="7">
        <f t="shared" si="16"/>
        <v>1</v>
      </c>
      <c r="S43" s="9">
        <v>53006945800</v>
      </c>
      <c r="T43" s="9">
        <v>53006945800</v>
      </c>
      <c r="U43" s="7">
        <f t="shared" si="17"/>
        <v>100</v>
      </c>
      <c r="V43" s="7">
        <f t="shared" si="18"/>
        <v>1</v>
      </c>
      <c r="W43" s="9">
        <v>0</v>
      </c>
      <c r="X43" s="9">
        <v>53006945800</v>
      </c>
      <c r="Y43" s="7">
        <f t="shared" si="19"/>
        <v>0</v>
      </c>
      <c r="Z43" s="7">
        <f t="shared" si="20"/>
        <v>1</v>
      </c>
      <c r="AA43" s="7">
        <v>0.5</v>
      </c>
      <c r="AB43" s="7">
        <f t="shared" si="21"/>
        <v>0.9249999999999999</v>
      </c>
    </row>
    <row r="44" spans="1:28" s="8" customFormat="1" ht="22.5">
      <c r="A44" s="4"/>
      <c r="B44" s="5" t="s">
        <v>204</v>
      </c>
      <c r="C44" s="6" t="s">
        <v>205</v>
      </c>
      <c r="D44" s="15">
        <v>92.5</v>
      </c>
      <c r="E44" s="9">
        <v>0</v>
      </c>
      <c r="F44" s="7">
        <v>1</v>
      </c>
      <c r="G44" s="9">
        <v>0</v>
      </c>
      <c r="H44" s="9">
        <v>25</v>
      </c>
      <c r="I44" s="7">
        <f t="shared" si="11"/>
        <v>100</v>
      </c>
      <c r="J44" s="7">
        <f t="shared" si="12"/>
        <v>1</v>
      </c>
      <c r="K44" s="9">
        <v>0</v>
      </c>
      <c r="L44" s="9">
        <v>19880109400</v>
      </c>
      <c r="M44" s="7">
        <f t="shared" si="13"/>
        <v>0</v>
      </c>
      <c r="N44" s="7">
        <f t="shared" si="14"/>
        <v>1</v>
      </c>
      <c r="O44" s="9">
        <v>19880109400</v>
      </c>
      <c r="P44" s="9">
        <v>19880109400</v>
      </c>
      <c r="Q44" s="7">
        <f t="shared" si="15"/>
        <v>100</v>
      </c>
      <c r="R44" s="7">
        <f t="shared" si="16"/>
        <v>1</v>
      </c>
      <c r="S44" s="9">
        <v>19880109400</v>
      </c>
      <c r="T44" s="9">
        <v>19880109400</v>
      </c>
      <c r="U44" s="7">
        <f t="shared" si="17"/>
        <v>100</v>
      </c>
      <c r="V44" s="7">
        <f t="shared" si="18"/>
        <v>1</v>
      </c>
      <c r="W44" s="9">
        <v>0</v>
      </c>
      <c r="X44" s="9">
        <v>19880109400</v>
      </c>
      <c r="Y44" s="7">
        <f t="shared" si="19"/>
        <v>0</v>
      </c>
      <c r="Z44" s="7">
        <f t="shared" si="20"/>
        <v>1</v>
      </c>
      <c r="AA44" s="7">
        <v>0.5</v>
      </c>
      <c r="AB44" s="7">
        <f t="shared" si="21"/>
        <v>0.9249999999999999</v>
      </c>
    </row>
    <row r="45" spans="1:28" s="8" customFormat="1" ht="12.75">
      <c r="A45" s="4"/>
      <c r="B45" s="5" t="s">
        <v>206</v>
      </c>
      <c r="C45" s="6" t="s">
        <v>207</v>
      </c>
      <c r="D45" s="15">
        <v>92.5</v>
      </c>
      <c r="E45" s="9">
        <v>0</v>
      </c>
      <c r="F45" s="7">
        <v>1</v>
      </c>
      <c r="G45" s="9">
        <v>0</v>
      </c>
      <c r="H45" s="9">
        <v>9</v>
      </c>
      <c r="I45" s="7">
        <f t="shared" si="11"/>
        <v>100</v>
      </c>
      <c r="J45" s="7">
        <f t="shared" si="12"/>
        <v>1</v>
      </c>
      <c r="K45" s="9">
        <v>0</v>
      </c>
      <c r="L45" s="9">
        <v>2268038300</v>
      </c>
      <c r="M45" s="7">
        <f t="shared" si="13"/>
        <v>0</v>
      </c>
      <c r="N45" s="7">
        <f t="shared" si="14"/>
        <v>1</v>
      </c>
      <c r="O45" s="9">
        <v>2268038300</v>
      </c>
      <c r="P45" s="9">
        <v>2268038300</v>
      </c>
      <c r="Q45" s="7">
        <f t="shared" si="15"/>
        <v>100</v>
      </c>
      <c r="R45" s="7">
        <f t="shared" si="16"/>
        <v>1</v>
      </c>
      <c r="S45" s="9">
        <v>2268038300</v>
      </c>
      <c r="T45" s="9">
        <v>2268038300</v>
      </c>
      <c r="U45" s="7">
        <f t="shared" si="17"/>
        <v>100</v>
      </c>
      <c r="V45" s="7">
        <f t="shared" si="18"/>
        <v>1</v>
      </c>
      <c r="W45" s="9">
        <v>0</v>
      </c>
      <c r="X45" s="9">
        <v>2268038300</v>
      </c>
      <c r="Y45" s="7">
        <f t="shared" si="19"/>
        <v>0</v>
      </c>
      <c r="Z45" s="7">
        <f t="shared" si="20"/>
        <v>1</v>
      </c>
      <c r="AA45" s="7">
        <v>0.5</v>
      </c>
      <c r="AB45" s="7">
        <f t="shared" si="21"/>
        <v>0.9249999999999999</v>
      </c>
    </row>
    <row r="46" spans="1:28" s="8" customFormat="1" ht="12.75">
      <c r="A46" s="4"/>
      <c r="B46" s="5" t="s">
        <v>216</v>
      </c>
      <c r="C46" s="6" t="s">
        <v>217</v>
      </c>
      <c r="D46" s="15">
        <v>92.5</v>
      </c>
      <c r="E46" s="9">
        <v>0</v>
      </c>
      <c r="F46" s="7">
        <v>1</v>
      </c>
      <c r="G46" s="9">
        <v>0</v>
      </c>
      <c r="H46" s="9">
        <v>3</v>
      </c>
      <c r="I46" s="7">
        <f t="shared" si="11"/>
        <v>100</v>
      </c>
      <c r="J46" s="7">
        <f t="shared" si="12"/>
        <v>1</v>
      </c>
      <c r="K46" s="9">
        <v>0</v>
      </c>
      <c r="L46" s="9">
        <v>5271930200</v>
      </c>
      <c r="M46" s="7">
        <f t="shared" si="13"/>
        <v>0</v>
      </c>
      <c r="N46" s="7">
        <f t="shared" si="14"/>
        <v>1</v>
      </c>
      <c r="O46" s="9">
        <v>5271930200</v>
      </c>
      <c r="P46" s="9">
        <v>5271930200</v>
      </c>
      <c r="Q46" s="7">
        <f t="shared" si="15"/>
        <v>100</v>
      </c>
      <c r="R46" s="7">
        <f t="shared" si="16"/>
        <v>1</v>
      </c>
      <c r="S46" s="9">
        <v>5271930200</v>
      </c>
      <c r="T46" s="9">
        <v>5271930200</v>
      </c>
      <c r="U46" s="7">
        <f t="shared" si="17"/>
        <v>100</v>
      </c>
      <c r="V46" s="7">
        <f t="shared" si="18"/>
        <v>1</v>
      </c>
      <c r="W46" s="9">
        <v>0</v>
      </c>
      <c r="X46" s="9">
        <v>5271930200</v>
      </c>
      <c r="Y46" s="7">
        <f t="shared" si="19"/>
        <v>0</v>
      </c>
      <c r="Z46" s="7">
        <f t="shared" si="20"/>
        <v>1</v>
      </c>
      <c r="AA46" s="7">
        <v>0.5</v>
      </c>
      <c r="AB46" s="7">
        <f t="shared" si="21"/>
        <v>0.9249999999999999</v>
      </c>
    </row>
    <row r="47" spans="1:28" s="8" customFormat="1" ht="22.5">
      <c r="A47" s="4"/>
      <c r="B47" s="5" t="s">
        <v>218</v>
      </c>
      <c r="C47" s="6" t="s">
        <v>219</v>
      </c>
      <c r="D47" s="15">
        <v>92.5</v>
      </c>
      <c r="E47" s="9">
        <v>0</v>
      </c>
      <c r="F47" s="7">
        <v>1</v>
      </c>
      <c r="G47" s="9">
        <v>0</v>
      </c>
      <c r="H47" s="9">
        <v>3</v>
      </c>
      <c r="I47" s="7">
        <f t="shared" si="11"/>
        <v>100</v>
      </c>
      <c r="J47" s="7">
        <f t="shared" si="12"/>
        <v>1</v>
      </c>
      <c r="K47" s="9">
        <v>0</v>
      </c>
      <c r="L47" s="9">
        <v>591554300</v>
      </c>
      <c r="M47" s="7">
        <f t="shared" si="13"/>
        <v>0</v>
      </c>
      <c r="N47" s="7">
        <f t="shared" si="14"/>
        <v>1</v>
      </c>
      <c r="O47" s="9">
        <v>591554300</v>
      </c>
      <c r="P47" s="9">
        <v>591554300</v>
      </c>
      <c r="Q47" s="7">
        <f t="shared" si="15"/>
        <v>100</v>
      </c>
      <c r="R47" s="7">
        <f t="shared" si="16"/>
        <v>1</v>
      </c>
      <c r="S47" s="9">
        <v>591554300</v>
      </c>
      <c r="T47" s="9">
        <v>591554300</v>
      </c>
      <c r="U47" s="7">
        <f t="shared" si="17"/>
        <v>100</v>
      </c>
      <c r="V47" s="7">
        <f t="shared" si="18"/>
        <v>1</v>
      </c>
      <c r="W47" s="9">
        <v>0</v>
      </c>
      <c r="X47" s="9">
        <v>591554300</v>
      </c>
      <c r="Y47" s="7">
        <f t="shared" si="19"/>
        <v>0</v>
      </c>
      <c r="Z47" s="7">
        <f t="shared" si="20"/>
        <v>1</v>
      </c>
      <c r="AA47" s="7">
        <v>0.5</v>
      </c>
      <c r="AB47" s="7">
        <f t="shared" si="21"/>
        <v>0.9249999999999999</v>
      </c>
    </row>
    <row r="48" spans="1:28" s="8" customFormat="1" ht="22.5">
      <c r="A48" s="4"/>
      <c r="B48" s="5" t="s">
        <v>102</v>
      </c>
      <c r="C48" s="6" t="s">
        <v>103</v>
      </c>
      <c r="D48" s="15">
        <v>92.49797789148438</v>
      </c>
      <c r="E48" s="9">
        <v>0</v>
      </c>
      <c r="F48" s="7">
        <v>1</v>
      </c>
      <c r="G48" s="9">
        <v>0</v>
      </c>
      <c r="H48" s="9">
        <v>195</v>
      </c>
      <c r="I48" s="7">
        <f t="shared" si="11"/>
        <v>100</v>
      </c>
      <c r="J48" s="7">
        <f t="shared" si="12"/>
        <v>1</v>
      </c>
      <c r="K48" s="9">
        <v>0</v>
      </c>
      <c r="L48" s="9">
        <v>34063453800</v>
      </c>
      <c r="M48" s="7">
        <f t="shared" si="13"/>
        <v>0</v>
      </c>
      <c r="N48" s="7">
        <f t="shared" si="14"/>
        <v>1</v>
      </c>
      <c r="O48" s="9">
        <v>34063453800</v>
      </c>
      <c r="P48" s="9">
        <v>34063453800</v>
      </c>
      <c r="Q48" s="7">
        <f t="shared" si="15"/>
        <v>100</v>
      </c>
      <c r="R48" s="7">
        <f t="shared" si="16"/>
        <v>1</v>
      </c>
      <c r="S48" s="9">
        <v>34063453800</v>
      </c>
      <c r="T48" s="9">
        <v>34063453800</v>
      </c>
      <c r="U48" s="7">
        <f t="shared" si="17"/>
        <v>100</v>
      </c>
      <c r="V48" s="7">
        <f t="shared" si="18"/>
        <v>1</v>
      </c>
      <c r="W48" s="9">
        <v>6888000</v>
      </c>
      <c r="X48" s="9">
        <v>34063453800</v>
      </c>
      <c r="Y48" s="7">
        <f t="shared" si="19"/>
        <v>0.020221085156080093</v>
      </c>
      <c r="Z48" s="7">
        <f t="shared" si="20"/>
        <v>0.9997977891484392</v>
      </c>
      <c r="AA48" s="7">
        <v>0.5</v>
      </c>
      <c r="AB48" s="7">
        <f t="shared" si="21"/>
        <v>0.9249797789148438</v>
      </c>
    </row>
    <row r="49" spans="1:28" s="8" customFormat="1" ht="22.5">
      <c r="A49" s="4"/>
      <c r="B49" s="5" t="s">
        <v>154</v>
      </c>
      <c r="C49" s="6" t="s">
        <v>155</v>
      </c>
      <c r="D49" s="15">
        <v>92.45484374474465</v>
      </c>
      <c r="E49" s="9">
        <v>0</v>
      </c>
      <c r="F49" s="7">
        <v>1</v>
      </c>
      <c r="G49" s="9">
        <v>0</v>
      </c>
      <c r="H49" s="9">
        <v>259</v>
      </c>
      <c r="I49" s="7">
        <f t="shared" si="11"/>
        <v>100</v>
      </c>
      <c r="J49" s="7">
        <f t="shared" si="12"/>
        <v>1</v>
      </c>
      <c r="K49" s="9">
        <v>0</v>
      </c>
      <c r="L49" s="9">
        <v>619411659400</v>
      </c>
      <c r="M49" s="7">
        <f t="shared" si="13"/>
        <v>0</v>
      </c>
      <c r="N49" s="7">
        <f t="shared" si="14"/>
        <v>1</v>
      </c>
      <c r="O49" s="9">
        <v>619411659400</v>
      </c>
      <c r="P49" s="9">
        <v>619411659400</v>
      </c>
      <c r="Q49" s="7">
        <f t="shared" si="15"/>
        <v>100</v>
      </c>
      <c r="R49" s="7">
        <f t="shared" si="16"/>
        <v>1</v>
      </c>
      <c r="S49" s="9">
        <v>619411659400</v>
      </c>
      <c r="T49" s="9">
        <v>619411659400</v>
      </c>
      <c r="U49" s="7">
        <f t="shared" si="17"/>
        <v>100</v>
      </c>
      <c r="V49" s="7">
        <f t="shared" si="18"/>
        <v>1</v>
      </c>
      <c r="W49" s="9">
        <v>2797031100</v>
      </c>
      <c r="X49" s="9">
        <v>619411659400</v>
      </c>
      <c r="Y49" s="7">
        <f t="shared" si="19"/>
        <v>0.45156255255339806</v>
      </c>
      <c r="Z49" s="7">
        <f t="shared" si="20"/>
        <v>0.995484374474466</v>
      </c>
      <c r="AA49" s="7">
        <v>0.5</v>
      </c>
      <c r="AB49" s="7">
        <f t="shared" si="21"/>
        <v>0.9245484374474465</v>
      </c>
    </row>
    <row r="50" spans="1:28" s="8" customFormat="1" ht="22.5">
      <c r="A50" s="4"/>
      <c r="B50" s="5" t="s">
        <v>40</v>
      </c>
      <c r="C50" s="6" t="s">
        <v>41</v>
      </c>
      <c r="D50" s="15">
        <v>92.45212178540486</v>
      </c>
      <c r="E50" s="9">
        <v>0</v>
      </c>
      <c r="F50" s="7">
        <v>1</v>
      </c>
      <c r="G50" s="9">
        <v>0</v>
      </c>
      <c r="H50" s="9">
        <v>559</v>
      </c>
      <c r="I50" s="7">
        <f t="shared" si="11"/>
        <v>100</v>
      </c>
      <c r="J50" s="7">
        <f t="shared" si="12"/>
        <v>1</v>
      </c>
      <c r="K50" s="9">
        <v>0</v>
      </c>
      <c r="L50" s="9">
        <v>380263615800</v>
      </c>
      <c r="M50" s="7">
        <f t="shared" si="13"/>
        <v>0</v>
      </c>
      <c r="N50" s="7">
        <f t="shared" si="14"/>
        <v>1</v>
      </c>
      <c r="O50" s="9">
        <v>380263615800</v>
      </c>
      <c r="P50" s="9">
        <v>380263615800</v>
      </c>
      <c r="Q50" s="7">
        <f t="shared" si="15"/>
        <v>100</v>
      </c>
      <c r="R50" s="7">
        <f t="shared" si="16"/>
        <v>1</v>
      </c>
      <c r="S50" s="9">
        <v>380263615800</v>
      </c>
      <c r="T50" s="9">
        <v>380263615800</v>
      </c>
      <c r="U50" s="7">
        <f t="shared" si="17"/>
        <v>100</v>
      </c>
      <c r="V50" s="7">
        <f t="shared" si="18"/>
        <v>1</v>
      </c>
      <c r="W50" s="9">
        <v>1820634300</v>
      </c>
      <c r="X50" s="9">
        <v>380263615800</v>
      </c>
      <c r="Y50" s="7">
        <f t="shared" si="19"/>
        <v>0.4787821459514981</v>
      </c>
      <c r="Z50" s="7">
        <f t="shared" si="20"/>
        <v>0.995212178540485</v>
      </c>
      <c r="AA50" s="7">
        <v>0.5</v>
      </c>
      <c r="AB50" s="7">
        <f t="shared" si="21"/>
        <v>0.9245212178540485</v>
      </c>
    </row>
    <row r="51" spans="1:28" s="8" customFormat="1" ht="12.75">
      <c r="A51" s="4"/>
      <c r="B51" s="5" t="s">
        <v>138</v>
      </c>
      <c r="C51" s="6" t="s">
        <v>139</v>
      </c>
      <c r="D51" s="15">
        <v>92.34122841887364</v>
      </c>
      <c r="E51" s="9">
        <v>0</v>
      </c>
      <c r="F51" s="7">
        <v>1</v>
      </c>
      <c r="G51" s="9">
        <v>0</v>
      </c>
      <c r="H51" s="9">
        <v>56</v>
      </c>
      <c r="I51" s="7">
        <f t="shared" si="11"/>
        <v>100</v>
      </c>
      <c r="J51" s="7">
        <f t="shared" si="12"/>
        <v>1</v>
      </c>
      <c r="K51" s="9">
        <v>0</v>
      </c>
      <c r="L51" s="9">
        <v>213423383200</v>
      </c>
      <c r="M51" s="7">
        <f t="shared" si="13"/>
        <v>0</v>
      </c>
      <c r="N51" s="7">
        <f t="shared" si="14"/>
        <v>1</v>
      </c>
      <c r="O51" s="9">
        <v>213423383200</v>
      </c>
      <c r="P51" s="9">
        <v>213423383200</v>
      </c>
      <c r="Q51" s="7">
        <f t="shared" si="15"/>
        <v>100</v>
      </c>
      <c r="R51" s="7">
        <f t="shared" si="16"/>
        <v>1</v>
      </c>
      <c r="S51" s="9">
        <v>213423383200</v>
      </c>
      <c r="T51" s="9">
        <v>213423383200</v>
      </c>
      <c r="U51" s="7">
        <f t="shared" si="17"/>
        <v>100</v>
      </c>
      <c r="V51" s="7">
        <f t="shared" si="18"/>
        <v>1</v>
      </c>
      <c r="W51" s="9">
        <v>3388556800</v>
      </c>
      <c r="X51" s="9">
        <v>213423383200</v>
      </c>
      <c r="Y51" s="7">
        <f t="shared" si="19"/>
        <v>1.5877158112635523</v>
      </c>
      <c r="Z51" s="7">
        <f t="shared" si="20"/>
        <v>0.9841228418873645</v>
      </c>
      <c r="AA51" s="7">
        <v>0.5</v>
      </c>
      <c r="AB51" s="7">
        <f t="shared" si="21"/>
        <v>0.9234122841887364</v>
      </c>
    </row>
    <row r="52" spans="1:28" s="8" customFormat="1" ht="22.5">
      <c r="A52" s="4"/>
      <c r="B52" s="5" t="s">
        <v>214</v>
      </c>
      <c r="C52" s="6" t="s">
        <v>215</v>
      </c>
      <c r="D52" s="15">
        <v>92.08012290759065</v>
      </c>
      <c r="E52" s="9">
        <v>0</v>
      </c>
      <c r="F52" s="7">
        <v>1</v>
      </c>
      <c r="G52" s="9">
        <v>0</v>
      </c>
      <c r="H52" s="9">
        <v>3</v>
      </c>
      <c r="I52" s="7">
        <f t="shared" si="11"/>
        <v>100</v>
      </c>
      <c r="J52" s="7">
        <f t="shared" si="12"/>
        <v>1</v>
      </c>
      <c r="K52" s="9">
        <v>0</v>
      </c>
      <c r="L52" s="9">
        <v>1716932200</v>
      </c>
      <c r="M52" s="7">
        <f t="shared" si="13"/>
        <v>0</v>
      </c>
      <c r="N52" s="7">
        <f t="shared" si="14"/>
        <v>1</v>
      </c>
      <c r="O52" s="9">
        <v>1716932200</v>
      </c>
      <c r="P52" s="9">
        <v>1716932200</v>
      </c>
      <c r="Q52" s="7">
        <f t="shared" si="15"/>
        <v>100</v>
      </c>
      <c r="R52" s="7">
        <f t="shared" si="16"/>
        <v>1</v>
      </c>
      <c r="S52" s="9">
        <v>1716932200</v>
      </c>
      <c r="T52" s="9">
        <v>1716932200</v>
      </c>
      <c r="U52" s="7">
        <f t="shared" si="17"/>
        <v>100</v>
      </c>
      <c r="V52" s="7">
        <f t="shared" si="18"/>
        <v>1</v>
      </c>
      <c r="W52" s="9">
        <v>1359789200</v>
      </c>
      <c r="X52" s="9">
        <v>1716932200</v>
      </c>
      <c r="Y52" s="7">
        <f t="shared" si="19"/>
        <v>79.19877092409357</v>
      </c>
      <c r="Z52" s="7">
        <f t="shared" si="20"/>
        <v>0.20801229075906436</v>
      </c>
      <c r="AA52" s="7">
        <v>1</v>
      </c>
      <c r="AB52" s="7">
        <f t="shared" si="21"/>
        <v>0.9208012290759064</v>
      </c>
    </row>
    <row r="53" spans="1:28" s="8" customFormat="1" ht="12.75">
      <c r="A53" s="4"/>
      <c r="B53" s="5" t="s">
        <v>50</v>
      </c>
      <c r="C53" s="6" t="s">
        <v>51</v>
      </c>
      <c r="D53" s="15">
        <v>91.96085600824868</v>
      </c>
      <c r="E53" s="9">
        <v>0</v>
      </c>
      <c r="F53" s="7">
        <v>1</v>
      </c>
      <c r="G53" s="9">
        <v>0</v>
      </c>
      <c r="H53" s="9">
        <v>3</v>
      </c>
      <c r="I53" s="7">
        <f t="shared" si="11"/>
        <v>100</v>
      </c>
      <c r="J53" s="7">
        <f t="shared" si="12"/>
        <v>1</v>
      </c>
      <c r="K53" s="9">
        <v>0</v>
      </c>
      <c r="L53" s="9">
        <v>1448958000</v>
      </c>
      <c r="M53" s="7">
        <f t="shared" si="13"/>
        <v>0</v>
      </c>
      <c r="N53" s="7">
        <f t="shared" si="14"/>
        <v>1</v>
      </c>
      <c r="O53" s="9">
        <v>1448958000</v>
      </c>
      <c r="P53" s="9">
        <v>1448958000</v>
      </c>
      <c r="Q53" s="7">
        <f t="shared" si="15"/>
        <v>100</v>
      </c>
      <c r="R53" s="7">
        <f t="shared" si="16"/>
        <v>1</v>
      </c>
      <c r="S53" s="9">
        <v>1448958000</v>
      </c>
      <c r="T53" s="9">
        <v>1448958000</v>
      </c>
      <c r="U53" s="7">
        <f t="shared" si="17"/>
        <v>100</v>
      </c>
      <c r="V53" s="7">
        <f t="shared" si="18"/>
        <v>1</v>
      </c>
      <c r="W53" s="9">
        <v>78119700</v>
      </c>
      <c r="X53" s="9">
        <v>1448958000</v>
      </c>
      <c r="Y53" s="7">
        <f t="shared" si="19"/>
        <v>5.391439917513137</v>
      </c>
      <c r="Z53" s="7">
        <f t="shared" si="20"/>
        <v>0.9460856008248686</v>
      </c>
      <c r="AA53" s="7">
        <v>0.5</v>
      </c>
      <c r="AB53" s="7">
        <f t="shared" si="21"/>
        <v>0.9196085600824868</v>
      </c>
    </row>
    <row r="54" spans="1:28" s="8" customFormat="1" ht="12.75">
      <c r="A54" s="4"/>
      <c r="B54" s="5" t="s">
        <v>196</v>
      </c>
      <c r="C54" s="6" t="s">
        <v>197</v>
      </c>
      <c r="D54" s="15">
        <v>91.95717856116104</v>
      </c>
      <c r="E54" s="9">
        <v>0</v>
      </c>
      <c r="F54" s="7">
        <v>1</v>
      </c>
      <c r="G54" s="9">
        <v>0</v>
      </c>
      <c r="H54" s="9">
        <v>12</v>
      </c>
      <c r="I54" s="7">
        <f t="shared" si="11"/>
        <v>100</v>
      </c>
      <c r="J54" s="7">
        <f t="shared" si="12"/>
        <v>1</v>
      </c>
      <c r="K54" s="9">
        <v>0</v>
      </c>
      <c r="L54" s="9">
        <v>6671518000</v>
      </c>
      <c r="M54" s="7">
        <f t="shared" si="13"/>
        <v>0</v>
      </c>
      <c r="N54" s="7">
        <f t="shared" si="14"/>
        <v>1</v>
      </c>
      <c r="O54" s="9">
        <v>6671518000</v>
      </c>
      <c r="P54" s="9">
        <v>6671518000</v>
      </c>
      <c r="Q54" s="7">
        <f t="shared" si="15"/>
        <v>100</v>
      </c>
      <c r="R54" s="7">
        <f t="shared" si="16"/>
        <v>1</v>
      </c>
      <c r="S54" s="9">
        <v>6671518000</v>
      </c>
      <c r="T54" s="9">
        <v>6671518000</v>
      </c>
      <c r="U54" s="7">
        <f t="shared" si="17"/>
        <v>100</v>
      </c>
      <c r="V54" s="7">
        <f t="shared" si="18"/>
        <v>1</v>
      </c>
      <c r="W54" s="9">
        <v>5365782800</v>
      </c>
      <c r="X54" s="9">
        <v>6671518000</v>
      </c>
      <c r="Y54" s="7">
        <f t="shared" si="19"/>
        <v>80.42821438838956</v>
      </c>
      <c r="Z54" s="7">
        <f t="shared" si="20"/>
        <v>0.19571785611610437</v>
      </c>
      <c r="AA54" s="7">
        <v>1</v>
      </c>
      <c r="AB54" s="7">
        <f t="shared" si="21"/>
        <v>0.9195717856116105</v>
      </c>
    </row>
    <row r="55" spans="1:28" s="8" customFormat="1" ht="22.5">
      <c r="A55" s="4"/>
      <c r="B55" s="5" t="s">
        <v>124</v>
      </c>
      <c r="C55" s="6" t="s">
        <v>125</v>
      </c>
      <c r="D55" s="15">
        <v>91.85527106576096</v>
      </c>
      <c r="E55" s="9">
        <v>0</v>
      </c>
      <c r="F55" s="7">
        <v>1</v>
      </c>
      <c r="G55" s="9">
        <v>0</v>
      </c>
      <c r="H55" s="9">
        <v>217</v>
      </c>
      <c r="I55" s="7">
        <f t="shared" si="11"/>
        <v>100</v>
      </c>
      <c r="J55" s="7">
        <f t="shared" si="12"/>
        <v>1</v>
      </c>
      <c r="K55" s="9">
        <v>0</v>
      </c>
      <c r="L55" s="9">
        <v>1167256954100</v>
      </c>
      <c r="M55" s="7">
        <f t="shared" si="13"/>
        <v>0</v>
      </c>
      <c r="N55" s="7">
        <f t="shared" si="14"/>
        <v>1</v>
      </c>
      <c r="O55" s="9">
        <v>1167256954100</v>
      </c>
      <c r="P55" s="9">
        <v>1167256954100</v>
      </c>
      <c r="Q55" s="7">
        <f t="shared" si="15"/>
        <v>100</v>
      </c>
      <c r="R55" s="7">
        <f t="shared" si="16"/>
        <v>1</v>
      </c>
      <c r="S55" s="9">
        <v>1167256954100</v>
      </c>
      <c r="T55" s="9">
        <v>1167256954100</v>
      </c>
      <c r="U55" s="7">
        <f t="shared" si="17"/>
        <v>100</v>
      </c>
      <c r="V55" s="7">
        <f t="shared" si="18"/>
        <v>1</v>
      </c>
      <c r="W55" s="9">
        <v>75256433200</v>
      </c>
      <c r="X55" s="9">
        <v>1167256954100</v>
      </c>
      <c r="Y55" s="7">
        <f t="shared" si="19"/>
        <v>6.447289342390391</v>
      </c>
      <c r="Z55" s="7">
        <f t="shared" si="20"/>
        <v>0.9355271065760961</v>
      </c>
      <c r="AA55" s="7">
        <v>0.5</v>
      </c>
      <c r="AB55" s="7">
        <f t="shared" si="21"/>
        <v>0.9185527106576096</v>
      </c>
    </row>
    <row r="56" spans="1:28" s="8" customFormat="1" ht="22.5">
      <c r="A56" s="4"/>
      <c r="B56" s="5" t="s">
        <v>92</v>
      </c>
      <c r="C56" s="6" t="s">
        <v>93</v>
      </c>
      <c r="D56" s="15">
        <v>91.82023551714136</v>
      </c>
      <c r="E56" s="9">
        <v>0</v>
      </c>
      <c r="F56" s="7">
        <v>1</v>
      </c>
      <c r="G56" s="9">
        <v>0</v>
      </c>
      <c r="H56" s="9">
        <v>24</v>
      </c>
      <c r="I56" s="7">
        <f t="shared" si="11"/>
        <v>100</v>
      </c>
      <c r="J56" s="7">
        <f t="shared" si="12"/>
        <v>1</v>
      </c>
      <c r="K56" s="9">
        <v>0</v>
      </c>
      <c r="L56" s="9">
        <v>45393536700</v>
      </c>
      <c r="M56" s="7">
        <f t="shared" si="13"/>
        <v>0</v>
      </c>
      <c r="N56" s="7">
        <f t="shared" si="14"/>
        <v>1</v>
      </c>
      <c r="O56" s="9">
        <v>45393536700</v>
      </c>
      <c r="P56" s="9">
        <v>45393536700</v>
      </c>
      <c r="Q56" s="7">
        <f t="shared" si="15"/>
        <v>100</v>
      </c>
      <c r="R56" s="7">
        <f t="shared" si="16"/>
        <v>1</v>
      </c>
      <c r="S56" s="9">
        <v>45393536700</v>
      </c>
      <c r="T56" s="9">
        <v>45393536700</v>
      </c>
      <c r="U56" s="7">
        <f t="shared" si="17"/>
        <v>100</v>
      </c>
      <c r="V56" s="7">
        <f t="shared" si="18"/>
        <v>1</v>
      </c>
      <c r="W56" s="9">
        <v>3085691400</v>
      </c>
      <c r="X56" s="9">
        <v>45393536700</v>
      </c>
      <c r="Y56" s="7">
        <f t="shared" si="19"/>
        <v>6.797644828586357</v>
      </c>
      <c r="Z56" s="7">
        <f t="shared" si="20"/>
        <v>0.9320235517141364</v>
      </c>
      <c r="AA56" s="7">
        <v>0.5</v>
      </c>
      <c r="AB56" s="7">
        <f t="shared" si="21"/>
        <v>0.9182023551714136</v>
      </c>
    </row>
    <row r="57" spans="1:28" s="8" customFormat="1" ht="12.75">
      <c r="A57" s="4"/>
      <c r="B57" s="5" t="s">
        <v>88</v>
      </c>
      <c r="C57" s="6" t="s">
        <v>89</v>
      </c>
      <c r="D57" s="15">
        <v>91.64088790080466</v>
      </c>
      <c r="E57" s="9">
        <v>0</v>
      </c>
      <c r="F57" s="7">
        <v>1</v>
      </c>
      <c r="G57" s="9">
        <v>0</v>
      </c>
      <c r="H57" s="9">
        <v>82</v>
      </c>
      <c r="I57" s="7">
        <f t="shared" si="11"/>
        <v>100</v>
      </c>
      <c r="J57" s="7">
        <f t="shared" si="12"/>
        <v>1</v>
      </c>
      <c r="K57" s="9">
        <v>0</v>
      </c>
      <c r="L57" s="9">
        <v>169765283700</v>
      </c>
      <c r="M57" s="7">
        <f t="shared" si="13"/>
        <v>0</v>
      </c>
      <c r="N57" s="7">
        <f t="shared" si="14"/>
        <v>1</v>
      </c>
      <c r="O57" s="9">
        <v>169765283700</v>
      </c>
      <c r="P57" s="9">
        <v>169765283700</v>
      </c>
      <c r="Q57" s="7">
        <f t="shared" si="15"/>
        <v>100</v>
      </c>
      <c r="R57" s="7">
        <f t="shared" si="16"/>
        <v>1</v>
      </c>
      <c r="S57" s="9">
        <v>169765283700</v>
      </c>
      <c r="T57" s="9">
        <v>169765283700</v>
      </c>
      <c r="U57" s="7">
        <f t="shared" si="17"/>
        <v>100</v>
      </c>
      <c r="V57" s="7">
        <f t="shared" si="18"/>
        <v>1</v>
      </c>
      <c r="W57" s="9">
        <v>141908703700</v>
      </c>
      <c r="X57" s="9">
        <v>169765283700</v>
      </c>
      <c r="Y57" s="7">
        <f t="shared" si="19"/>
        <v>83.59112099195343</v>
      </c>
      <c r="Z57" s="7">
        <f t="shared" si="20"/>
        <v>0.16408879008046567</v>
      </c>
      <c r="AA57" s="7">
        <v>1</v>
      </c>
      <c r="AB57" s="7">
        <f t="shared" si="21"/>
        <v>0.9164088790080466</v>
      </c>
    </row>
    <row r="58" spans="1:28" s="8" customFormat="1" ht="22.5">
      <c r="A58" s="4"/>
      <c r="B58" s="5" t="s">
        <v>134</v>
      </c>
      <c r="C58" s="6" t="s">
        <v>135</v>
      </c>
      <c r="D58" s="15">
        <v>91.61493773138946</v>
      </c>
      <c r="E58" s="9">
        <v>0</v>
      </c>
      <c r="F58" s="7">
        <v>1</v>
      </c>
      <c r="G58" s="9">
        <v>0</v>
      </c>
      <c r="H58" s="9">
        <v>34</v>
      </c>
      <c r="I58" s="7">
        <f t="shared" si="11"/>
        <v>100</v>
      </c>
      <c r="J58" s="7">
        <f t="shared" si="12"/>
        <v>1</v>
      </c>
      <c r="K58" s="9">
        <v>0</v>
      </c>
      <c r="L58" s="9">
        <v>60372938600</v>
      </c>
      <c r="M58" s="7">
        <f t="shared" si="13"/>
        <v>0</v>
      </c>
      <c r="N58" s="7">
        <f t="shared" si="14"/>
        <v>1</v>
      </c>
      <c r="O58" s="9">
        <v>60372938600</v>
      </c>
      <c r="P58" s="9">
        <v>60372938600</v>
      </c>
      <c r="Q58" s="7">
        <f t="shared" si="15"/>
        <v>100</v>
      </c>
      <c r="R58" s="7">
        <f t="shared" si="16"/>
        <v>1</v>
      </c>
      <c r="S58" s="9">
        <v>60372938600</v>
      </c>
      <c r="T58" s="9">
        <v>60372938600</v>
      </c>
      <c r="U58" s="7">
        <f t="shared" si="17"/>
        <v>100</v>
      </c>
      <c r="V58" s="7">
        <f t="shared" si="18"/>
        <v>1</v>
      </c>
      <c r="W58" s="9">
        <v>5343381000</v>
      </c>
      <c r="X58" s="9">
        <v>60372938600</v>
      </c>
      <c r="Y58" s="7">
        <f t="shared" si="19"/>
        <v>8.850622686105261</v>
      </c>
      <c r="Z58" s="7">
        <f t="shared" si="20"/>
        <v>0.9114937731389474</v>
      </c>
      <c r="AA58" s="7">
        <v>0.5</v>
      </c>
      <c r="AB58" s="7">
        <f t="shared" si="21"/>
        <v>0.9161493773138947</v>
      </c>
    </row>
    <row r="59" spans="1:28" s="8" customFormat="1" ht="22.5">
      <c r="A59" s="4"/>
      <c r="B59" s="5" t="s">
        <v>174</v>
      </c>
      <c r="C59" s="6" t="s">
        <v>175</v>
      </c>
      <c r="D59" s="15">
        <v>91.49010549386976</v>
      </c>
      <c r="E59" s="9">
        <v>0</v>
      </c>
      <c r="F59" s="7">
        <v>1</v>
      </c>
      <c r="G59" s="9">
        <v>0</v>
      </c>
      <c r="H59" s="9">
        <v>8</v>
      </c>
      <c r="I59" s="7">
        <f t="shared" si="11"/>
        <v>100</v>
      </c>
      <c r="J59" s="7">
        <f t="shared" si="12"/>
        <v>1</v>
      </c>
      <c r="K59" s="9">
        <v>0</v>
      </c>
      <c r="L59" s="9">
        <v>24354277700</v>
      </c>
      <c r="M59" s="7">
        <f t="shared" si="13"/>
        <v>0</v>
      </c>
      <c r="N59" s="7">
        <f t="shared" si="14"/>
        <v>1</v>
      </c>
      <c r="O59" s="9">
        <v>24354277700</v>
      </c>
      <c r="P59" s="9">
        <v>24354277700</v>
      </c>
      <c r="Q59" s="7">
        <f t="shared" si="15"/>
        <v>100</v>
      </c>
      <c r="R59" s="7">
        <f t="shared" si="16"/>
        <v>1</v>
      </c>
      <c r="S59" s="9">
        <v>24354277700</v>
      </c>
      <c r="T59" s="9">
        <v>24354277700</v>
      </c>
      <c r="U59" s="7">
        <f t="shared" si="17"/>
        <v>100</v>
      </c>
      <c r="V59" s="7">
        <f t="shared" si="18"/>
        <v>1</v>
      </c>
      <c r="W59" s="9">
        <v>20725233400</v>
      </c>
      <c r="X59" s="9">
        <v>24354277700</v>
      </c>
      <c r="Y59" s="7">
        <f t="shared" si="19"/>
        <v>85.09894506130232</v>
      </c>
      <c r="Z59" s="7">
        <f t="shared" si="20"/>
        <v>0.14901054938697683</v>
      </c>
      <c r="AA59" s="7">
        <v>1</v>
      </c>
      <c r="AB59" s="7">
        <f t="shared" si="21"/>
        <v>0.9149010549386977</v>
      </c>
    </row>
    <row r="60" spans="1:28" s="8" customFormat="1" ht="22.5">
      <c r="A60" s="4"/>
      <c r="B60" s="5" t="s">
        <v>170</v>
      </c>
      <c r="C60" s="6" t="s">
        <v>171</v>
      </c>
      <c r="D60" s="15">
        <v>91.47582986538355</v>
      </c>
      <c r="E60" s="9">
        <v>0</v>
      </c>
      <c r="F60" s="7">
        <v>1</v>
      </c>
      <c r="G60" s="9">
        <v>0</v>
      </c>
      <c r="H60" s="9">
        <v>9</v>
      </c>
      <c r="I60" s="7">
        <f t="shared" si="11"/>
        <v>100</v>
      </c>
      <c r="J60" s="7">
        <f t="shared" si="12"/>
        <v>1</v>
      </c>
      <c r="K60" s="9">
        <v>0</v>
      </c>
      <c r="L60" s="9">
        <v>8846220900</v>
      </c>
      <c r="M60" s="7">
        <f t="shared" si="13"/>
        <v>0</v>
      </c>
      <c r="N60" s="7">
        <f t="shared" si="14"/>
        <v>1</v>
      </c>
      <c r="O60" s="9">
        <v>8846220900</v>
      </c>
      <c r="P60" s="9">
        <v>8846220900</v>
      </c>
      <c r="Q60" s="7">
        <f t="shared" si="15"/>
        <v>100</v>
      </c>
      <c r="R60" s="7">
        <f t="shared" si="16"/>
        <v>1</v>
      </c>
      <c r="S60" s="9">
        <v>8846220900</v>
      </c>
      <c r="T60" s="9">
        <v>8846220900</v>
      </c>
      <c r="U60" s="7">
        <f t="shared" si="17"/>
        <v>100</v>
      </c>
      <c r="V60" s="7">
        <f t="shared" si="18"/>
        <v>1</v>
      </c>
      <c r="W60" s="9">
        <v>7540669200</v>
      </c>
      <c r="X60" s="9">
        <v>8846220900</v>
      </c>
      <c r="Y60" s="7">
        <f t="shared" si="19"/>
        <v>85.24170134616466</v>
      </c>
      <c r="Z60" s="7">
        <f t="shared" si="20"/>
        <v>0.1475829865383534</v>
      </c>
      <c r="AA60" s="7">
        <v>1</v>
      </c>
      <c r="AB60" s="7">
        <f t="shared" si="21"/>
        <v>0.9147582986538354</v>
      </c>
    </row>
    <row r="61" spans="1:28" s="8" customFormat="1" ht="12.75">
      <c r="A61" s="4"/>
      <c r="B61" s="5" t="s">
        <v>158</v>
      </c>
      <c r="C61" s="6" t="s">
        <v>159</v>
      </c>
      <c r="D61" s="15">
        <v>91.202629064987</v>
      </c>
      <c r="E61" s="9">
        <v>0</v>
      </c>
      <c r="F61" s="7">
        <v>1</v>
      </c>
      <c r="G61" s="9">
        <v>0</v>
      </c>
      <c r="H61" s="9">
        <v>17</v>
      </c>
      <c r="I61" s="7">
        <f t="shared" si="11"/>
        <v>100</v>
      </c>
      <c r="J61" s="7">
        <f t="shared" si="12"/>
        <v>1</v>
      </c>
      <c r="K61" s="9">
        <v>0</v>
      </c>
      <c r="L61" s="9">
        <v>31977224000</v>
      </c>
      <c r="M61" s="7">
        <f t="shared" si="13"/>
        <v>0</v>
      </c>
      <c r="N61" s="7">
        <f t="shared" si="14"/>
        <v>1</v>
      </c>
      <c r="O61" s="9">
        <v>31977224000</v>
      </c>
      <c r="P61" s="9">
        <v>31977224000</v>
      </c>
      <c r="Q61" s="7">
        <f t="shared" si="15"/>
        <v>100</v>
      </c>
      <c r="R61" s="7">
        <f t="shared" si="16"/>
        <v>1</v>
      </c>
      <c r="S61" s="9">
        <v>31977224000</v>
      </c>
      <c r="T61" s="9">
        <v>31977224000</v>
      </c>
      <c r="U61" s="7">
        <f t="shared" si="17"/>
        <v>100</v>
      </c>
      <c r="V61" s="7">
        <f t="shared" si="18"/>
        <v>1</v>
      </c>
      <c r="W61" s="9">
        <v>4148632100</v>
      </c>
      <c r="X61" s="9">
        <v>31977224000</v>
      </c>
      <c r="Y61" s="7">
        <f t="shared" si="19"/>
        <v>12.973709350129955</v>
      </c>
      <c r="Z61" s="7">
        <f t="shared" si="20"/>
        <v>0.8702629064987005</v>
      </c>
      <c r="AA61" s="7">
        <v>0.5</v>
      </c>
      <c r="AB61" s="7">
        <f t="shared" si="21"/>
        <v>0.91202629064987</v>
      </c>
    </row>
    <row r="62" spans="1:28" s="8" customFormat="1" ht="22.5">
      <c r="A62" s="4"/>
      <c r="B62" s="5" t="s">
        <v>198</v>
      </c>
      <c r="C62" s="6" t="s">
        <v>199</v>
      </c>
      <c r="D62" s="15">
        <v>91.14452949965664</v>
      </c>
      <c r="E62" s="9">
        <v>0</v>
      </c>
      <c r="F62" s="7">
        <v>1</v>
      </c>
      <c r="G62" s="9">
        <v>0</v>
      </c>
      <c r="H62" s="9">
        <v>208</v>
      </c>
      <c r="I62" s="7">
        <f t="shared" si="11"/>
        <v>100</v>
      </c>
      <c r="J62" s="7">
        <f t="shared" si="12"/>
        <v>1</v>
      </c>
      <c r="K62" s="9">
        <v>0</v>
      </c>
      <c r="L62" s="9">
        <v>294595545900</v>
      </c>
      <c r="M62" s="7">
        <f t="shared" si="13"/>
        <v>0</v>
      </c>
      <c r="N62" s="7">
        <f t="shared" si="14"/>
        <v>1</v>
      </c>
      <c r="O62" s="9">
        <v>294595545900</v>
      </c>
      <c r="P62" s="9">
        <v>294595545900</v>
      </c>
      <c r="Q62" s="7">
        <f t="shared" si="15"/>
        <v>100</v>
      </c>
      <c r="R62" s="7">
        <f t="shared" si="16"/>
        <v>1</v>
      </c>
      <c r="S62" s="9">
        <v>294595545900</v>
      </c>
      <c r="T62" s="9">
        <v>294595545900</v>
      </c>
      <c r="U62" s="7">
        <f t="shared" si="17"/>
        <v>100</v>
      </c>
      <c r="V62" s="7">
        <f t="shared" si="18"/>
        <v>1</v>
      </c>
      <c r="W62" s="9">
        <v>39931557200</v>
      </c>
      <c r="X62" s="9">
        <v>294595545900</v>
      </c>
      <c r="Y62" s="7">
        <f t="shared" si="19"/>
        <v>13.554705003433659</v>
      </c>
      <c r="Z62" s="7">
        <f t="shared" si="20"/>
        <v>0.8644529499656635</v>
      </c>
      <c r="AA62" s="7">
        <v>0.5</v>
      </c>
      <c r="AB62" s="7">
        <f t="shared" si="21"/>
        <v>0.9114452949965663</v>
      </c>
    </row>
    <row r="63" spans="1:28" s="8" customFormat="1" ht="12.75">
      <c r="A63" s="4"/>
      <c r="B63" s="5" t="s">
        <v>182</v>
      </c>
      <c r="C63" s="6" t="s">
        <v>183</v>
      </c>
      <c r="D63" s="15">
        <v>90.99651674595181</v>
      </c>
      <c r="E63" s="9">
        <v>0</v>
      </c>
      <c r="F63" s="7">
        <v>1</v>
      </c>
      <c r="G63" s="9">
        <v>0</v>
      </c>
      <c r="H63" s="9">
        <v>123</v>
      </c>
      <c r="I63" s="7">
        <f t="shared" si="11"/>
        <v>100</v>
      </c>
      <c r="J63" s="7">
        <f t="shared" si="12"/>
        <v>1</v>
      </c>
      <c r="K63" s="9">
        <v>0</v>
      </c>
      <c r="L63" s="9">
        <v>99745279900</v>
      </c>
      <c r="M63" s="7">
        <f t="shared" si="13"/>
        <v>0</v>
      </c>
      <c r="N63" s="7">
        <f t="shared" si="14"/>
        <v>1</v>
      </c>
      <c r="O63" s="9">
        <v>99745279900</v>
      </c>
      <c r="P63" s="9">
        <v>99745279900</v>
      </c>
      <c r="Q63" s="7">
        <f t="shared" si="15"/>
        <v>100</v>
      </c>
      <c r="R63" s="7">
        <f t="shared" si="16"/>
        <v>1</v>
      </c>
      <c r="S63" s="9">
        <v>99745279900</v>
      </c>
      <c r="T63" s="9">
        <v>99745279900</v>
      </c>
      <c r="U63" s="7">
        <f t="shared" si="17"/>
        <v>100</v>
      </c>
      <c r="V63" s="7">
        <f t="shared" si="18"/>
        <v>1</v>
      </c>
      <c r="W63" s="9">
        <v>14996535800</v>
      </c>
      <c r="X63" s="9">
        <v>99745279900</v>
      </c>
      <c r="Y63" s="7">
        <f t="shared" si="19"/>
        <v>15.034832540481949</v>
      </c>
      <c r="Z63" s="7">
        <f t="shared" si="20"/>
        <v>0.8496516745951805</v>
      </c>
      <c r="AA63" s="7">
        <v>0.5</v>
      </c>
      <c r="AB63" s="7">
        <f t="shared" si="21"/>
        <v>0.909965167459518</v>
      </c>
    </row>
    <row r="64" spans="1:28" s="8" customFormat="1" ht="12.75">
      <c r="A64" s="4"/>
      <c r="B64" s="5" t="s">
        <v>162</v>
      </c>
      <c r="C64" s="6" t="s">
        <v>163</v>
      </c>
      <c r="D64" s="15">
        <v>90.93669575065182</v>
      </c>
      <c r="E64" s="9">
        <v>0</v>
      </c>
      <c r="F64" s="7">
        <v>1</v>
      </c>
      <c r="G64" s="9">
        <v>0</v>
      </c>
      <c r="H64" s="9">
        <v>46</v>
      </c>
      <c r="I64" s="7">
        <f t="shared" si="11"/>
        <v>100</v>
      </c>
      <c r="J64" s="7">
        <f t="shared" si="12"/>
        <v>1</v>
      </c>
      <c r="K64" s="9">
        <v>0</v>
      </c>
      <c r="L64" s="9">
        <v>469161244400</v>
      </c>
      <c r="M64" s="7">
        <f t="shared" si="13"/>
        <v>0</v>
      </c>
      <c r="N64" s="7">
        <f t="shared" si="14"/>
        <v>1</v>
      </c>
      <c r="O64" s="9">
        <v>469161244400</v>
      </c>
      <c r="P64" s="9">
        <v>469161244400</v>
      </c>
      <c r="Q64" s="7">
        <f t="shared" si="15"/>
        <v>100</v>
      </c>
      <c r="R64" s="7">
        <f t="shared" si="16"/>
        <v>1</v>
      </c>
      <c r="S64" s="9">
        <v>469161244400</v>
      </c>
      <c r="T64" s="9">
        <v>469161244400</v>
      </c>
      <c r="U64" s="7">
        <f t="shared" si="17"/>
        <v>100</v>
      </c>
      <c r="V64" s="7">
        <f t="shared" si="18"/>
        <v>1</v>
      </c>
      <c r="W64" s="9">
        <v>73344176700</v>
      </c>
      <c r="X64" s="9">
        <v>469161244400</v>
      </c>
      <c r="Y64" s="7">
        <f t="shared" si="19"/>
        <v>15.633042493481799</v>
      </c>
      <c r="Z64" s="7">
        <f t="shared" si="20"/>
        <v>0.843669575065182</v>
      </c>
      <c r="AA64" s="7">
        <v>0.5</v>
      </c>
      <c r="AB64" s="7">
        <f t="shared" si="21"/>
        <v>0.9093669575065182</v>
      </c>
    </row>
    <row r="65" spans="1:28" s="8" customFormat="1" ht="12.75">
      <c r="A65" s="4"/>
      <c r="B65" s="5" t="s">
        <v>200</v>
      </c>
      <c r="C65" s="6" t="s">
        <v>201</v>
      </c>
      <c r="D65" s="15">
        <v>90.80340088103766</v>
      </c>
      <c r="E65" s="9">
        <v>0</v>
      </c>
      <c r="F65" s="7">
        <v>1</v>
      </c>
      <c r="G65" s="9">
        <v>0</v>
      </c>
      <c r="H65" s="9">
        <v>11</v>
      </c>
      <c r="I65" s="7">
        <f t="shared" si="11"/>
        <v>100</v>
      </c>
      <c r="J65" s="7">
        <f t="shared" si="12"/>
        <v>1</v>
      </c>
      <c r="K65" s="9">
        <v>0</v>
      </c>
      <c r="L65" s="9">
        <v>11414653900</v>
      </c>
      <c r="M65" s="7">
        <f t="shared" si="13"/>
        <v>0</v>
      </c>
      <c r="N65" s="7">
        <f t="shared" si="14"/>
        <v>1</v>
      </c>
      <c r="O65" s="9">
        <v>11414653900</v>
      </c>
      <c r="P65" s="9">
        <v>11414653900</v>
      </c>
      <c r="Q65" s="7">
        <f t="shared" si="15"/>
        <v>100</v>
      </c>
      <c r="R65" s="7">
        <f t="shared" si="16"/>
        <v>1</v>
      </c>
      <c r="S65" s="9">
        <v>11414653900</v>
      </c>
      <c r="T65" s="9">
        <v>11414653900</v>
      </c>
      <c r="U65" s="7">
        <f t="shared" si="17"/>
        <v>100</v>
      </c>
      <c r="V65" s="7">
        <f t="shared" si="18"/>
        <v>1</v>
      </c>
      <c r="W65" s="9">
        <v>10497599600</v>
      </c>
      <c r="X65" s="9">
        <v>11414653900</v>
      </c>
      <c r="Y65" s="7">
        <f t="shared" si="19"/>
        <v>91.96599118962337</v>
      </c>
      <c r="Z65" s="7">
        <f t="shared" si="20"/>
        <v>0.08034008810376633</v>
      </c>
      <c r="AA65" s="7">
        <v>1</v>
      </c>
      <c r="AB65" s="7">
        <f t="shared" si="21"/>
        <v>0.9080340088103767</v>
      </c>
    </row>
    <row r="66" spans="1:28" s="8" customFormat="1" ht="22.5">
      <c r="A66" s="4"/>
      <c r="B66" s="5" t="s">
        <v>24</v>
      </c>
      <c r="C66" s="6" t="s">
        <v>25</v>
      </c>
      <c r="D66" s="15">
        <v>90.76476107352033</v>
      </c>
      <c r="E66" s="9">
        <v>0</v>
      </c>
      <c r="F66" s="7">
        <v>1</v>
      </c>
      <c r="G66" s="9">
        <v>1</v>
      </c>
      <c r="H66" s="9">
        <v>565</v>
      </c>
      <c r="I66" s="7">
        <f t="shared" si="11"/>
        <v>99.82300884955752</v>
      </c>
      <c r="J66" s="7">
        <f t="shared" si="12"/>
        <v>0.9982300884955753</v>
      </c>
      <c r="K66" s="9">
        <v>10959683100</v>
      </c>
      <c r="L66" s="9">
        <v>831293220300</v>
      </c>
      <c r="M66" s="7">
        <f t="shared" si="13"/>
        <v>1.3183895684900246</v>
      </c>
      <c r="N66" s="7">
        <f t="shared" si="14"/>
        <v>0.9868161043150998</v>
      </c>
      <c r="O66" s="9">
        <v>831293220300</v>
      </c>
      <c r="P66" s="9">
        <v>831293220300</v>
      </c>
      <c r="Q66" s="7">
        <f t="shared" si="15"/>
        <v>100</v>
      </c>
      <c r="R66" s="7">
        <f t="shared" si="16"/>
        <v>1</v>
      </c>
      <c r="S66" s="9">
        <v>831293220300</v>
      </c>
      <c r="T66" s="9">
        <v>831293220300</v>
      </c>
      <c r="U66" s="7">
        <f t="shared" si="17"/>
        <v>100</v>
      </c>
      <c r="V66" s="7">
        <f t="shared" si="18"/>
        <v>1</v>
      </c>
      <c r="W66" s="9">
        <v>124867080000</v>
      </c>
      <c r="X66" s="9">
        <v>831293220300</v>
      </c>
      <c r="Y66" s="7">
        <f t="shared" si="19"/>
        <v>15.02082261117654</v>
      </c>
      <c r="Z66" s="7">
        <f t="shared" si="20"/>
        <v>0.8497917738882346</v>
      </c>
      <c r="AA66" s="7">
        <v>0.5</v>
      </c>
      <c r="AB66" s="7">
        <f t="shared" si="21"/>
        <v>0.9076476107352033</v>
      </c>
    </row>
    <row r="67" spans="1:28" s="8" customFormat="1" ht="12.75">
      <c r="A67" s="4"/>
      <c r="B67" s="5" t="s">
        <v>164</v>
      </c>
      <c r="C67" s="6" t="s">
        <v>165</v>
      </c>
      <c r="D67" s="15">
        <v>90.76391453843632</v>
      </c>
      <c r="E67" s="9">
        <v>0</v>
      </c>
      <c r="F67" s="7">
        <v>1</v>
      </c>
      <c r="G67" s="9">
        <v>0</v>
      </c>
      <c r="H67" s="9">
        <v>83</v>
      </c>
      <c r="I67" s="7">
        <f aca="true" t="shared" si="22" ref="I67:I97">100*(1-G67/H67)</f>
        <v>100</v>
      </c>
      <c r="J67" s="7">
        <f aca="true" t="shared" si="23" ref="J67:J97">I67/100</f>
        <v>1</v>
      </c>
      <c r="K67" s="9">
        <v>68390400</v>
      </c>
      <c r="L67" s="9">
        <v>118968148500</v>
      </c>
      <c r="M67" s="7">
        <f aca="true" t="shared" si="24" ref="M67:M97">100*K67/L67</f>
        <v>0.057486311136463554</v>
      </c>
      <c r="N67" s="7">
        <f aca="true" t="shared" si="25" ref="N67:N97">(100-M67)/100</f>
        <v>0.9994251368886354</v>
      </c>
      <c r="O67" s="9">
        <v>118968148500</v>
      </c>
      <c r="P67" s="9">
        <v>118968148500</v>
      </c>
      <c r="Q67" s="7">
        <f aca="true" t="shared" si="26" ref="Q67:Q97">100*O67/P67</f>
        <v>100</v>
      </c>
      <c r="R67" s="7">
        <f aca="true" t="shared" si="27" ref="R67:R97">Q67/100</f>
        <v>1</v>
      </c>
      <c r="S67" s="9">
        <v>118968148500</v>
      </c>
      <c r="T67" s="9">
        <v>118968148500</v>
      </c>
      <c r="U67" s="7">
        <f aca="true" t="shared" si="28" ref="U67:U97">100*S67/T67</f>
        <v>100</v>
      </c>
      <c r="V67" s="7">
        <f aca="true" t="shared" si="29" ref="V67:V97">U67/100</f>
        <v>1</v>
      </c>
      <c r="W67" s="9">
        <v>20551301700</v>
      </c>
      <c r="X67" s="9">
        <v>118968148500</v>
      </c>
      <c r="Y67" s="7">
        <f aca="true" t="shared" si="30" ref="Y67:Y97">100*W67/X67</f>
        <v>17.274625148932195</v>
      </c>
      <c r="Z67" s="7">
        <f aca="true" t="shared" si="31" ref="Z67:Z97">(100-Y67)/100</f>
        <v>0.8272537485106781</v>
      </c>
      <c r="AA67" s="7">
        <v>0.5</v>
      </c>
      <c r="AB67" s="7">
        <f aca="true" t="shared" si="32" ref="AB67:AB97">0.1*F67+0.2*J67+0.15*N67+0.1*R67+0.2*V67+0.1*Z67+0.15*AA67</f>
        <v>0.9076391453843632</v>
      </c>
    </row>
    <row r="68" spans="1:28" s="8" customFormat="1" ht="22.5">
      <c r="A68" s="4"/>
      <c r="B68" s="5" t="s">
        <v>226</v>
      </c>
      <c r="C68" s="6" t="s">
        <v>227</v>
      </c>
      <c r="D68" s="15">
        <v>90.74525526888377</v>
      </c>
      <c r="E68" s="9">
        <v>1</v>
      </c>
      <c r="F68" s="7">
        <v>0.8</v>
      </c>
      <c r="G68" s="9">
        <v>3</v>
      </c>
      <c r="H68" s="9">
        <v>104</v>
      </c>
      <c r="I68" s="7">
        <f t="shared" si="22"/>
        <v>97.11538461538461</v>
      </c>
      <c r="J68" s="7">
        <f t="shared" si="23"/>
        <v>0.9711538461538461</v>
      </c>
      <c r="K68" s="9">
        <v>0</v>
      </c>
      <c r="L68" s="9">
        <v>312735894300</v>
      </c>
      <c r="M68" s="7">
        <f t="shared" si="24"/>
        <v>0</v>
      </c>
      <c r="N68" s="7">
        <f t="shared" si="25"/>
        <v>1</v>
      </c>
      <c r="O68" s="9">
        <v>312735894300</v>
      </c>
      <c r="P68" s="9">
        <v>312735894300</v>
      </c>
      <c r="Q68" s="7">
        <f t="shared" si="26"/>
        <v>100</v>
      </c>
      <c r="R68" s="7">
        <f t="shared" si="27"/>
        <v>1</v>
      </c>
      <c r="S68" s="9">
        <v>312735894300</v>
      </c>
      <c r="T68" s="9">
        <v>312735894300</v>
      </c>
      <c r="U68" s="7">
        <f t="shared" si="28"/>
        <v>100</v>
      </c>
      <c r="V68" s="7">
        <f t="shared" si="29"/>
        <v>1</v>
      </c>
      <c r="W68" s="9">
        <v>208839452700</v>
      </c>
      <c r="X68" s="9">
        <v>312735894300</v>
      </c>
      <c r="Y68" s="7">
        <f t="shared" si="30"/>
        <v>66.7782165419315</v>
      </c>
      <c r="Z68" s="7">
        <f t="shared" si="31"/>
        <v>0.332217834580685</v>
      </c>
      <c r="AA68" s="7">
        <v>1</v>
      </c>
      <c r="AB68" s="7">
        <f t="shared" si="32"/>
        <v>0.9074525526888377</v>
      </c>
    </row>
    <row r="69" spans="1:28" s="8" customFormat="1" ht="22.5">
      <c r="A69" s="4"/>
      <c r="B69" s="5" t="s">
        <v>26</v>
      </c>
      <c r="C69" s="6" t="s">
        <v>27</v>
      </c>
      <c r="D69" s="15">
        <v>90.57588793902339</v>
      </c>
      <c r="E69" s="9">
        <v>0</v>
      </c>
      <c r="F69" s="7">
        <v>1</v>
      </c>
      <c r="G69" s="9">
        <v>0</v>
      </c>
      <c r="H69" s="9">
        <v>16</v>
      </c>
      <c r="I69" s="7">
        <f t="shared" si="22"/>
        <v>100</v>
      </c>
      <c r="J69" s="7">
        <f t="shared" si="23"/>
        <v>1</v>
      </c>
      <c r="K69" s="9">
        <v>0</v>
      </c>
      <c r="L69" s="9">
        <v>12996038800</v>
      </c>
      <c r="M69" s="7">
        <f t="shared" si="24"/>
        <v>0</v>
      </c>
      <c r="N69" s="7">
        <f t="shared" si="25"/>
        <v>1</v>
      </c>
      <c r="O69" s="9">
        <v>12996038800</v>
      </c>
      <c r="P69" s="9">
        <v>12996038800</v>
      </c>
      <c r="Q69" s="7">
        <f t="shared" si="26"/>
        <v>100</v>
      </c>
      <c r="R69" s="7">
        <f t="shared" si="27"/>
        <v>1</v>
      </c>
      <c r="S69" s="9">
        <v>12996038800</v>
      </c>
      <c r="T69" s="9">
        <v>12996038800</v>
      </c>
      <c r="U69" s="7">
        <f t="shared" si="28"/>
        <v>100</v>
      </c>
      <c r="V69" s="7">
        <f t="shared" si="29"/>
        <v>1</v>
      </c>
      <c r="W69" s="9">
        <v>12247612600</v>
      </c>
      <c r="X69" s="9">
        <v>12996038800</v>
      </c>
      <c r="Y69" s="7">
        <f t="shared" si="30"/>
        <v>94.24112060976611</v>
      </c>
      <c r="Z69" s="7">
        <f t="shared" si="31"/>
        <v>0.05758879390233886</v>
      </c>
      <c r="AA69" s="7">
        <v>1</v>
      </c>
      <c r="AB69" s="7">
        <f t="shared" si="32"/>
        <v>0.9057588793902339</v>
      </c>
    </row>
    <row r="70" spans="1:28" s="8" customFormat="1" ht="22.5">
      <c r="A70" s="4"/>
      <c r="B70" s="5" t="s">
        <v>100</v>
      </c>
      <c r="C70" s="6" t="s">
        <v>101</v>
      </c>
      <c r="D70" s="15">
        <v>90.45512054615405</v>
      </c>
      <c r="E70" s="9">
        <v>0</v>
      </c>
      <c r="F70" s="7">
        <v>1</v>
      </c>
      <c r="G70" s="9">
        <v>0</v>
      </c>
      <c r="H70" s="9">
        <v>11</v>
      </c>
      <c r="I70" s="7">
        <f t="shared" si="22"/>
        <v>100</v>
      </c>
      <c r="J70" s="7">
        <f t="shared" si="23"/>
        <v>1</v>
      </c>
      <c r="K70" s="9">
        <v>0</v>
      </c>
      <c r="L70" s="9">
        <v>5624874600</v>
      </c>
      <c r="M70" s="7">
        <f t="shared" si="24"/>
        <v>0</v>
      </c>
      <c r="N70" s="7">
        <f t="shared" si="25"/>
        <v>1</v>
      </c>
      <c r="O70" s="9">
        <v>5624874600</v>
      </c>
      <c r="P70" s="9">
        <v>5624874600</v>
      </c>
      <c r="Q70" s="7">
        <f t="shared" si="26"/>
        <v>100</v>
      </c>
      <c r="R70" s="7">
        <f t="shared" si="27"/>
        <v>1</v>
      </c>
      <c r="S70" s="9">
        <v>5624874600</v>
      </c>
      <c r="T70" s="9">
        <v>5624874600</v>
      </c>
      <c r="U70" s="7">
        <f t="shared" si="28"/>
        <v>100</v>
      </c>
      <c r="V70" s="7">
        <f t="shared" si="29"/>
        <v>1</v>
      </c>
      <c r="W70" s="9">
        <v>5368875000</v>
      </c>
      <c r="X70" s="9">
        <v>5624874600</v>
      </c>
      <c r="Y70" s="7">
        <f t="shared" si="30"/>
        <v>95.44879453845958</v>
      </c>
      <c r="Z70" s="7">
        <f t="shared" si="31"/>
        <v>0.045512054615404196</v>
      </c>
      <c r="AA70" s="7">
        <v>1</v>
      </c>
      <c r="AB70" s="7">
        <f t="shared" si="32"/>
        <v>0.9045512054615404</v>
      </c>
    </row>
    <row r="71" spans="1:28" s="8" customFormat="1" ht="12.75">
      <c r="A71" s="4"/>
      <c r="B71" s="5" t="s">
        <v>160</v>
      </c>
      <c r="C71" s="6" t="s">
        <v>161</v>
      </c>
      <c r="D71" s="15">
        <v>90.3125</v>
      </c>
      <c r="E71" s="9">
        <v>0</v>
      </c>
      <c r="F71" s="7">
        <v>1</v>
      </c>
      <c r="G71" s="9">
        <v>7</v>
      </c>
      <c r="H71" s="9">
        <v>64</v>
      </c>
      <c r="I71" s="7">
        <f t="shared" si="22"/>
        <v>89.0625</v>
      </c>
      <c r="J71" s="7">
        <f t="shared" si="23"/>
        <v>0.890625</v>
      </c>
      <c r="K71" s="9">
        <v>0</v>
      </c>
      <c r="L71" s="9">
        <v>96492848300</v>
      </c>
      <c r="M71" s="7">
        <f t="shared" si="24"/>
        <v>0</v>
      </c>
      <c r="N71" s="7">
        <f t="shared" si="25"/>
        <v>1</v>
      </c>
      <c r="O71" s="9">
        <v>96492848300</v>
      </c>
      <c r="P71" s="9">
        <v>96492848300</v>
      </c>
      <c r="Q71" s="7">
        <f t="shared" si="26"/>
        <v>100</v>
      </c>
      <c r="R71" s="7">
        <f t="shared" si="27"/>
        <v>1</v>
      </c>
      <c r="S71" s="9">
        <v>96492848300</v>
      </c>
      <c r="T71" s="9">
        <v>96492848300</v>
      </c>
      <c r="U71" s="7">
        <f t="shared" si="28"/>
        <v>100</v>
      </c>
      <c r="V71" s="7">
        <f t="shared" si="29"/>
        <v>1</v>
      </c>
      <c r="W71" s="9">
        <v>0</v>
      </c>
      <c r="X71" s="9">
        <v>96492848300</v>
      </c>
      <c r="Y71" s="7">
        <f t="shared" si="30"/>
        <v>0</v>
      </c>
      <c r="Z71" s="7">
        <f t="shared" si="31"/>
        <v>1</v>
      </c>
      <c r="AA71" s="7">
        <v>0.5</v>
      </c>
      <c r="AB71" s="7">
        <f t="shared" si="32"/>
        <v>0.9031249999999998</v>
      </c>
    </row>
    <row r="72" spans="1:28" s="8" customFormat="1" ht="22.5">
      <c r="A72" s="4"/>
      <c r="B72" s="5" t="s">
        <v>128</v>
      </c>
      <c r="C72" s="6" t="s">
        <v>129</v>
      </c>
      <c r="D72" s="15">
        <v>90.23122169678591</v>
      </c>
      <c r="E72" s="9">
        <v>0</v>
      </c>
      <c r="F72" s="7">
        <v>1</v>
      </c>
      <c r="G72" s="9">
        <v>1</v>
      </c>
      <c r="H72" s="9">
        <v>20</v>
      </c>
      <c r="I72" s="7">
        <f t="shared" si="22"/>
        <v>95</v>
      </c>
      <c r="J72" s="7">
        <f t="shared" si="23"/>
        <v>0.95</v>
      </c>
      <c r="K72" s="9">
        <v>0</v>
      </c>
      <c r="L72" s="9">
        <v>19747271400</v>
      </c>
      <c r="M72" s="7">
        <f t="shared" si="24"/>
        <v>0</v>
      </c>
      <c r="N72" s="7">
        <f t="shared" si="25"/>
        <v>1</v>
      </c>
      <c r="O72" s="9">
        <v>19747271400</v>
      </c>
      <c r="P72" s="9">
        <v>19747271400</v>
      </c>
      <c r="Q72" s="7">
        <f t="shared" si="26"/>
        <v>100</v>
      </c>
      <c r="R72" s="7">
        <f t="shared" si="27"/>
        <v>1</v>
      </c>
      <c r="S72" s="9">
        <v>19747271400</v>
      </c>
      <c r="T72" s="9">
        <v>19747271400</v>
      </c>
      <c r="U72" s="7">
        <f t="shared" si="28"/>
        <v>100</v>
      </c>
      <c r="V72" s="7">
        <f t="shared" si="29"/>
        <v>1</v>
      </c>
      <c r="W72" s="9">
        <v>17315944500</v>
      </c>
      <c r="X72" s="9">
        <v>19747271400</v>
      </c>
      <c r="Y72" s="7">
        <f t="shared" si="30"/>
        <v>87.68778303214084</v>
      </c>
      <c r="Z72" s="7">
        <f t="shared" si="31"/>
        <v>0.12312216967859158</v>
      </c>
      <c r="AA72" s="7">
        <v>1</v>
      </c>
      <c r="AB72" s="7">
        <f t="shared" si="32"/>
        <v>0.9023122169678591</v>
      </c>
    </row>
    <row r="73" spans="1:28" s="8" customFormat="1" ht="22.5">
      <c r="A73" s="4"/>
      <c r="B73" s="5" t="s">
        <v>228</v>
      </c>
      <c r="C73" s="6" t="s">
        <v>229</v>
      </c>
      <c r="D73" s="15">
        <v>90.21653742793904</v>
      </c>
      <c r="E73" s="9">
        <v>0</v>
      </c>
      <c r="F73" s="7">
        <v>1</v>
      </c>
      <c r="G73" s="9">
        <v>0</v>
      </c>
      <c r="H73" s="9">
        <v>81</v>
      </c>
      <c r="I73" s="7">
        <f t="shared" si="22"/>
        <v>100</v>
      </c>
      <c r="J73" s="7">
        <f t="shared" si="23"/>
        <v>1</v>
      </c>
      <c r="K73" s="9">
        <v>0</v>
      </c>
      <c r="L73" s="9">
        <v>93791842100</v>
      </c>
      <c r="M73" s="7">
        <f t="shared" si="24"/>
        <v>0</v>
      </c>
      <c r="N73" s="7">
        <f t="shared" si="25"/>
        <v>1</v>
      </c>
      <c r="O73" s="9">
        <v>93791842100</v>
      </c>
      <c r="P73" s="9">
        <v>93791842100</v>
      </c>
      <c r="Q73" s="7">
        <f t="shared" si="26"/>
        <v>100</v>
      </c>
      <c r="R73" s="7">
        <f t="shared" si="27"/>
        <v>1</v>
      </c>
      <c r="S73" s="9">
        <v>93791842100</v>
      </c>
      <c r="T73" s="9">
        <v>93791842100</v>
      </c>
      <c r="U73" s="7">
        <f t="shared" si="28"/>
        <v>100</v>
      </c>
      <c r="V73" s="7">
        <f t="shared" si="29"/>
        <v>1</v>
      </c>
      <c r="W73" s="9">
        <v>21417016100</v>
      </c>
      <c r="X73" s="9">
        <v>93791842100</v>
      </c>
      <c r="Y73" s="7">
        <f t="shared" si="30"/>
        <v>22.83462572060945</v>
      </c>
      <c r="Z73" s="7">
        <f t="shared" si="31"/>
        <v>0.7716537427939055</v>
      </c>
      <c r="AA73" s="7">
        <v>0.5</v>
      </c>
      <c r="AB73" s="7">
        <f t="shared" si="32"/>
        <v>0.9021653742793905</v>
      </c>
    </row>
    <row r="74" spans="1:28" s="8" customFormat="1" ht="22.5">
      <c r="A74" s="4"/>
      <c r="B74" s="5" t="s">
        <v>48</v>
      </c>
      <c r="C74" s="6" t="s">
        <v>49</v>
      </c>
      <c r="D74" s="15">
        <v>90.1762933381408</v>
      </c>
      <c r="E74" s="9">
        <v>0</v>
      </c>
      <c r="F74" s="7">
        <v>1</v>
      </c>
      <c r="G74" s="9">
        <v>0</v>
      </c>
      <c r="H74" s="9">
        <v>13</v>
      </c>
      <c r="I74" s="7">
        <f t="shared" si="22"/>
        <v>100</v>
      </c>
      <c r="J74" s="7">
        <f t="shared" si="23"/>
        <v>1</v>
      </c>
      <c r="K74" s="9">
        <v>0</v>
      </c>
      <c r="L74" s="9">
        <v>7456197800</v>
      </c>
      <c r="M74" s="7">
        <f t="shared" si="24"/>
        <v>0</v>
      </c>
      <c r="N74" s="7">
        <f t="shared" si="25"/>
        <v>1</v>
      </c>
      <c r="O74" s="9">
        <v>7456197800</v>
      </c>
      <c r="P74" s="9">
        <v>7456197800</v>
      </c>
      <c r="Q74" s="7">
        <f t="shared" si="26"/>
        <v>100</v>
      </c>
      <c r="R74" s="7">
        <f t="shared" si="27"/>
        <v>1</v>
      </c>
      <c r="S74" s="9">
        <v>7456197800</v>
      </c>
      <c r="T74" s="9">
        <v>7456197800</v>
      </c>
      <c r="U74" s="7">
        <f t="shared" si="28"/>
        <v>100</v>
      </c>
      <c r="V74" s="7">
        <f t="shared" si="29"/>
        <v>1</v>
      </c>
      <c r="W74" s="9">
        <v>7324750000</v>
      </c>
      <c r="X74" s="9">
        <v>7456197800</v>
      </c>
      <c r="Y74" s="7">
        <f t="shared" si="30"/>
        <v>98.23706661859212</v>
      </c>
      <c r="Z74" s="7">
        <f t="shared" si="31"/>
        <v>0.017629333814078763</v>
      </c>
      <c r="AA74" s="7">
        <v>1</v>
      </c>
      <c r="AB74" s="7">
        <f t="shared" si="32"/>
        <v>0.9017629333814079</v>
      </c>
    </row>
    <row r="75" spans="1:28" s="8" customFormat="1" ht="12.75">
      <c r="A75" s="4"/>
      <c r="B75" s="5" t="s">
        <v>166</v>
      </c>
      <c r="C75" s="6" t="s">
        <v>167</v>
      </c>
      <c r="D75" s="15">
        <v>90.16515322761572</v>
      </c>
      <c r="E75" s="9">
        <v>0</v>
      </c>
      <c r="F75" s="7">
        <v>1</v>
      </c>
      <c r="G75" s="9">
        <v>0</v>
      </c>
      <c r="H75" s="9">
        <v>178</v>
      </c>
      <c r="I75" s="7">
        <f t="shared" si="22"/>
        <v>100</v>
      </c>
      <c r="J75" s="7">
        <f t="shared" si="23"/>
        <v>1</v>
      </c>
      <c r="K75" s="9">
        <v>0</v>
      </c>
      <c r="L75" s="9">
        <v>104465708900</v>
      </c>
      <c r="M75" s="7">
        <f t="shared" si="24"/>
        <v>0</v>
      </c>
      <c r="N75" s="7">
        <f t="shared" si="25"/>
        <v>1</v>
      </c>
      <c r="O75" s="9">
        <v>104465708900</v>
      </c>
      <c r="P75" s="9">
        <v>104465708900</v>
      </c>
      <c r="Q75" s="7">
        <f t="shared" si="26"/>
        <v>100</v>
      </c>
      <c r="R75" s="7">
        <f t="shared" si="27"/>
        <v>1</v>
      </c>
      <c r="S75" s="9">
        <v>104465708900</v>
      </c>
      <c r="T75" s="9">
        <v>104465708900</v>
      </c>
      <c r="U75" s="7">
        <f t="shared" si="28"/>
        <v>100</v>
      </c>
      <c r="V75" s="7">
        <f t="shared" si="29"/>
        <v>1</v>
      </c>
      <c r="W75" s="9">
        <v>102740424000</v>
      </c>
      <c r="X75" s="9">
        <v>104465708900</v>
      </c>
      <c r="Y75" s="7">
        <f t="shared" si="30"/>
        <v>98.34846772384273</v>
      </c>
      <c r="Z75" s="7">
        <f t="shared" si="31"/>
        <v>0.01651532276157269</v>
      </c>
      <c r="AA75" s="7">
        <v>1</v>
      </c>
      <c r="AB75" s="7">
        <f t="shared" si="32"/>
        <v>0.9016515322761572</v>
      </c>
    </row>
    <row r="76" spans="1:28" s="8" customFormat="1" ht="22.5">
      <c r="A76" s="4"/>
      <c r="B76" s="5" t="s">
        <v>64</v>
      </c>
      <c r="C76" s="6" t="s">
        <v>65</v>
      </c>
      <c r="D76" s="15">
        <v>90.1526730463692</v>
      </c>
      <c r="E76" s="9">
        <v>0</v>
      </c>
      <c r="F76" s="7">
        <v>1</v>
      </c>
      <c r="G76" s="9">
        <v>0</v>
      </c>
      <c r="H76" s="9">
        <v>11</v>
      </c>
      <c r="I76" s="7">
        <f t="shared" si="22"/>
        <v>100</v>
      </c>
      <c r="J76" s="7">
        <f t="shared" si="23"/>
        <v>1</v>
      </c>
      <c r="K76" s="9">
        <v>0</v>
      </c>
      <c r="L76" s="9">
        <v>9043357900</v>
      </c>
      <c r="M76" s="7">
        <f t="shared" si="24"/>
        <v>0</v>
      </c>
      <c r="N76" s="7">
        <f t="shared" si="25"/>
        <v>1</v>
      </c>
      <c r="O76" s="9">
        <v>9043357900</v>
      </c>
      <c r="P76" s="9">
        <v>9043357900</v>
      </c>
      <c r="Q76" s="7">
        <f t="shared" si="26"/>
        <v>100</v>
      </c>
      <c r="R76" s="7">
        <f t="shared" si="27"/>
        <v>1</v>
      </c>
      <c r="S76" s="9">
        <v>9043357900</v>
      </c>
      <c r="T76" s="9">
        <v>9043357900</v>
      </c>
      <c r="U76" s="7">
        <f t="shared" si="28"/>
        <v>100</v>
      </c>
      <c r="V76" s="7">
        <f t="shared" si="29"/>
        <v>1</v>
      </c>
      <c r="W76" s="9">
        <v>8905290200</v>
      </c>
      <c r="X76" s="9">
        <v>9043357900</v>
      </c>
      <c r="Y76" s="7">
        <f t="shared" si="30"/>
        <v>98.47326953630797</v>
      </c>
      <c r="Z76" s="7">
        <f t="shared" si="31"/>
        <v>0.01526730463692033</v>
      </c>
      <c r="AA76" s="7">
        <v>1</v>
      </c>
      <c r="AB76" s="7">
        <f t="shared" si="32"/>
        <v>0.901526730463692</v>
      </c>
    </row>
    <row r="77" spans="1:28" s="8" customFormat="1" ht="22.5">
      <c r="A77" s="4"/>
      <c r="B77" s="5" t="s">
        <v>12</v>
      </c>
      <c r="C77" s="6" t="s">
        <v>13</v>
      </c>
      <c r="D77" s="15">
        <v>90.01836350516028</v>
      </c>
      <c r="E77" s="9">
        <v>0</v>
      </c>
      <c r="F77" s="7">
        <v>1</v>
      </c>
      <c r="G77" s="9">
        <v>0</v>
      </c>
      <c r="H77" s="9">
        <v>17</v>
      </c>
      <c r="I77" s="7">
        <f t="shared" si="22"/>
        <v>100</v>
      </c>
      <c r="J77" s="7">
        <f t="shared" si="23"/>
        <v>1</v>
      </c>
      <c r="K77" s="9">
        <v>0</v>
      </c>
      <c r="L77" s="9">
        <v>7599584000</v>
      </c>
      <c r="M77" s="7">
        <f t="shared" si="24"/>
        <v>0</v>
      </c>
      <c r="N77" s="7">
        <f t="shared" si="25"/>
        <v>1</v>
      </c>
      <c r="O77" s="9">
        <v>7599584000</v>
      </c>
      <c r="P77" s="9">
        <v>7599584000</v>
      </c>
      <c r="Q77" s="7">
        <f t="shared" si="26"/>
        <v>100</v>
      </c>
      <c r="R77" s="7">
        <f t="shared" si="27"/>
        <v>1</v>
      </c>
      <c r="S77" s="9">
        <v>7599584000</v>
      </c>
      <c r="T77" s="9">
        <v>7599584000</v>
      </c>
      <c r="U77" s="7">
        <f t="shared" si="28"/>
        <v>100</v>
      </c>
      <c r="V77" s="7">
        <f t="shared" si="29"/>
        <v>1</v>
      </c>
      <c r="W77" s="9">
        <v>7585628500</v>
      </c>
      <c r="X77" s="9">
        <v>7599584000</v>
      </c>
      <c r="Y77" s="7">
        <f t="shared" si="30"/>
        <v>99.81636494839718</v>
      </c>
      <c r="Z77" s="7">
        <f t="shared" si="31"/>
        <v>0.0018363505160282046</v>
      </c>
      <c r="AA77" s="7">
        <v>1</v>
      </c>
      <c r="AB77" s="7">
        <f t="shared" si="32"/>
        <v>0.9001836350516028</v>
      </c>
    </row>
    <row r="78" spans="1:28" s="8" customFormat="1" ht="22.5">
      <c r="A78" s="4"/>
      <c r="B78" s="5" t="s">
        <v>36</v>
      </c>
      <c r="C78" s="6" t="s">
        <v>37</v>
      </c>
      <c r="D78" s="15">
        <v>90.01175202328658</v>
      </c>
      <c r="E78" s="9">
        <v>0</v>
      </c>
      <c r="F78" s="7">
        <v>1</v>
      </c>
      <c r="G78" s="9">
        <v>0</v>
      </c>
      <c r="H78" s="9">
        <v>6</v>
      </c>
      <c r="I78" s="7">
        <f t="shared" si="22"/>
        <v>100</v>
      </c>
      <c r="J78" s="7">
        <f t="shared" si="23"/>
        <v>1</v>
      </c>
      <c r="K78" s="9">
        <v>0</v>
      </c>
      <c r="L78" s="9">
        <v>2959405300</v>
      </c>
      <c r="M78" s="7">
        <f t="shared" si="24"/>
        <v>0</v>
      </c>
      <c r="N78" s="7">
        <f t="shared" si="25"/>
        <v>1</v>
      </c>
      <c r="O78" s="9">
        <v>2959405300</v>
      </c>
      <c r="P78" s="9">
        <v>2959405300</v>
      </c>
      <c r="Q78" s="7">
        <f t="shared" si="26"/>
        <v>100</v>
      </c>
      <c r="R78" s="7">
        <f t="shared" si="27"/>
        <v>1</v>
      </c>
      <c r="S78" s="9">
        <v>2959405300</v>
      </c>
      <c r="T78" s="9">
        <v>2959405300</v>
      </c>
      <c r="U78" s="7">
        <f t="shared" si="28"/>
        <v>100</v>
      </c>
      <c r="V78" s="7">
        <f t="shared" si="29"/>
        <v>1</v>
      </c>
      <c r="W78" s="9">
        <v>2955927400</v>
      </c>
      <c r="X78" s="9">
        <v>2959405300</v>
      </c>
      <c r="Y78" s="7">
        <f t="shared" si="30"/>
        <v>99.8824797671343</v>
      </c>
      <c r="Z78" s="7">
        <f t="shared" si="31"/>
        <v>0.0011752023286570078</v>
      </c>
      <c r="AA78" s="7">
        <v>1</v>
      </c>
      <c r="AB78" s="7">
        <f t="shared" si="32"/>
        <v>0.9001175202328657</v>
      </c>
    </row>
    <row r="79" spans="1:28" s="8" customFormat="1" ht="12.75">
      <c r="A79" s="4"/>
      <c r="B79" s="5" t="s">
        <v>148</v>
      </c>
      <c r="C79" s="6" t="s">
        <v>149</v>
      </c>
      <c r="D79" s="15">
        <v>90.00622517539666</v>
      </c>
      <c r="E79" s="9">
        <v>0</v>
      </c>
      <c r="F79" s="7">
        <v>1</v>
      </c>
      <c r="G79" s="9">
        <v>0</v>
      </c>
      <c r="H79" s="9">
        <v>8</v>
      </c>
      <c r="I79" s="7">
        <f t="shared" si="22"/>
        <v>100</v>
      </c>
      <c r="J79" s="7">
        <f t="shared" si="23"/>
        <v>1</v>
      </c>
      <c r="K79" s="9">
        <v>0</v>
      </c>
      <c r="L79" s="9">
        <v>5745862200</v>
      </c>
      <c r="M79" s="7">
        <f t="shared" si="24"/>
        <v>0</v>
      </c>
      <c r="N79" s="7">
        <f t="shared" si="25"/>
        <v>1</v>
      </c>
      <c r="O79" s="9">
        <v>5745862200</v>
      </c>
      <c r="P79" s="9">
        <v>5745862200</v>
      </c>
      <c r="Q79" s="7">
        <f t="shared" si="26"/>
        <v>100</v>
      </c>
      <c r="R79" s="7">
        <f t="shared" si="27"/>
        <v>1</v>
      </c>
      <c r="S79" s="9">
        <v>5745862200</v>
      </c>
      <c r="T79" s="9">
        <v>5745862200</v>
      </c>
      <c r="U79" s="7">
        <f t="shared" si="28"/>
        <v>100</v>
      </c>
      <c r="V79" s="7">
        <f t="shared" si="29"/>
        <v>1</v>
      </c>
      <c r="W79" s="9">
        <v>5742285300</v>
      </c>
      <c r="X79" s="9">
        <v>5745862200</v>
      </c>
      <c r="Y79" s="7">
        <f t="shared" si="30"/>
        <v>99.93774824603346</v>
      </c>
      <c r="Z79" s="7">
        <f t="shared" si="31"/>
        <v>0.0006225175396653526</v>
      </c>
      <c r="AA79" s="7">
        <v>1</v>
      </c>
      <c r="AB79" s="7">
        <f t="shared" si="32"/>
        <v>0.9000622517539666</v>
      </c>
    </row>
    <row r="80" spans="1:28" s="8" customFormat="1" ht="22.5">
      <c r="A80" s="4"/>
      <c r="B80" s="5" t="s">
        <v>152</v>
      </c>
      <c r="C80" s="6" t="s">
        <v>153</v>
      </c>
      <c r="D80" s="15">
        <v>90.00302579264184</v>
      </c>
      <c r="E80" s="9">
        <v>0</v>
      </c>
      <c r="F80" s="7">
        <v>1</v>
      </c>
      <c r="G80" s="9">
        <v>0</v>
      </c>
      <c r="H80" s="9">
        <v>7</v>
      </c>
      <c r="I80" s="7">
        <f t="shared" si="22"/>
        <v>100</v>
      </c>
      <c r="J80" s="7">
        <f t="shared" si="23"/>
        <v>1</v>
      </c>
      <c r="K80" s="9">
        <v>0</v>
      </c>
      <c r="L80" s="9">
        <v>31690208600</v>
      </c>
      <c r="M80" s="7">
        <f t="shared" si="24"/>
        <v>0</v>
      </c>
      <c r="N80" s="7">
        <f t="shared" si="25"/>
        <v>1</v>
      </c>
      <c r="O80" s="9">
        <v>31690208600</v>
      </c>
      <c r="P80" s="9">
        <v>31690208600</v>
      </c>
      <c r="Q80" s="7">
        <f t="shared" si="26"/>
        <v>100</v>
      </c>
      <c r="R80" s="7">
        <f t="shared" si="27"/>
        <v>1</v>
      </c>
      <c r="S80" s="9">
        <v>31690208600</v>
      </c>
      <c r="T80" s="9">
        <v>31690208600</v>
      </c>
      <c r="U80" s="7">
        <f t="shared" si="28"/>
        <v>100</v>
      </c>
      <c r="V80" s="7">
        <f t="shared" si="29"/>
        <v>1</v>
      </c>
      <c r="W80" s="9">
        <v>31680619800</v>
      </c>
      <c r="X80" s="9">
        <v>31690208600</v>
      </c>
      <c r="Y80" s="7">
        <f t="shared" si="30"/>
        <v>99.96974207358168</v>
      </c>
      <c r="Z80" s="7">
        <f t="shared" si="31"/>
        <v>0.0003025792641831515</v>
      </c>
      <c r="AA80" s="7">
        <v>1</v>
      </c>
      <c r="AB80" s="7">
        <f t="shared" si="32"/>
        <v>0.9000302579264183</v>
      </c>
    </row>
    <row r="81" spans="1:28" s="8" customFormat="1" ht="22.5">
      <c r="A81" s="4"/>
      <c r="B81" s="5" t="s">
        <v>136</v>
      </c>
      <c r="C81" s="6" t="s">
        <v>137</v>
      </c>
      <c r="D81" s="15">
        <v>90</v>
      </c>
      <c r="E81" s="9">
        <v>0</v>
      </c>
      <c r="F81" s="7">
        <v>1</v>
      </c>
      <c r="G81" s="9">
        <v>0</v>
      </c>
      <c r="H81" s="9">
        <v>2</v>
      </c>
      <c r="I81" s="7">
        <f t="shared" si="22"/>
        <v>100</v>
      </c>
      <c r="J81" s="7">
        <f t="shared" si="23"/>
        <v>1</v>
      </c>
      <c r="K81" s="9">
        <v>0</v>
      </c>
      <c r="L81" s="9">
        <v>5200499500</v>
      </c>
      <c r="M81" s="7">
        <f t="shared" si="24"/>
        <v>0</v>
      </c>
      <c r="N81" s="7">
        <f t="shared" si="25"/>
        <v>1</v>
      </c>
      <c r="O81" s="9">
        <v>5200499500</v>
      </c>
      <c r="P81" s="9">
        <v>5200499500</v>
      </c>
      <c r="Q81" s="7">
        <f t="shared" si="26"/>
        <v>100</v>
      </c>
      <c r="R81" s="7">
        <f t="shared" si="27"/>
        <v>1</v>
      </c>
      <c r="S81" s="9">
        <v>5200499500</v>
      </c>
      <c r="T81" s="9">
        <v>5200499500</v>
      </c>
      <c r="U81" s="7">
        <f t="shared" si="28"/>
        <v>100</v>
      </c>
      <c r="V81" s="7">
        <f t="shared" si="29"/>
        <v>1</v>
      </c>
      <c r="W81" s="9">
        <v>5200499500</v>
      </c>
      <c r="X81" s="9">
        <v>5200499500</v>
      </c>
      <c r="Y81" s="7">
        <f t="shared" si="30"/>
        <v>100</v>
      </c>
      <c r="Z81" s="7">
        <f t="shared" si="31"/>
        <v>0</v>
      </c>
      <c r="AA81" s="7">
        <v>1</v>
      </c>
      <c r="AB81" s="7">
        <f t="shared" si="32"/>
        <v>0.9</v>
      </c>
    </row>
    <row r="82" spans="1:28" s="8" customFormat="1" ht="22.5">
      <c r="A82" s="4"/>
      <c r="B82" s="5" t="s">
        <v>220</v>
      </c>
      <c r="C82" s="6" t="s">
        <v>221</v>
      </c>
      <c r="D82" s="15">
        <v>90</v>
      </c>
      <c r="E82" s="9">
        <v>0</v>
      </c>
      <c r="F82" s="7">
        <v>1</v>
      </c>
      <c r="G82" s="9">
        <v>0</v>
      </c>
      <c r="H82" s="9">
        <v>2</v>
      </c>
      <c r="I82" s="7">
        <f t="shared" si="22"/>
        <v>100</v>
      </c>
      <c r="J82" s="7">
        <f t="shared" si="23"/>
        <v>1</v>
      </c>
      <c r="K82" s="9">
        <v>0</v>
      </c>
      <c r="L82" s="9">
        <v>14598628200</v>
      </c>
      <c r="M82" s="7">
        <f t="shared" si="24"/>
        <v>0</v>
      </c>
      <c r="N82" s="7">
        <f t="shared" si="25"/>
        <v>1</v>
      </c>
      <c r="O82" s="9">
        <v>14598628200</v>
      </c>
      <c r="P82" s="9">
        <v>14598628200</v>
      </c>
      <c r="Q82" s="7">
        <f t="shared" si="26"/>
        <v>100</v>
      </c>
      <c r="R82" s="7">
        <f t="shared" si="27"/>
        <v>1</v>
      </c>
      <c r="S82" s="9">
        <v>14598628200</v>
      </c>
      <c r="T82" s="9">
        <v>14598628200</v>
      </c>
      <c r="U82" s="7">
        <f t="shared" si="28"/>
        <v>100</v>
      </c>
      <c r="V82" s="7">
        <f t="shared" si="29"/>
        <v>1</v>
      </c>
      <c r="W82" s="9">
        <v>14598628200</v>
      </c>
      <c r="X82" s="9">
        <v>14598628200</v>
      </c>
      <c r="Y82" s="7">
        <f t="shared" si="30"/>
        <v>100</v>
      </c>
      <c r="Z82" s="7">
        <f t="shared" si="31"/>
        <v>0</v>
      </c>
      <c r="AA82" s="7">
        <v>1</v>
      </c>
      <c r="AB82" s="7">
        <f t="shared" si="32"/>
        <v>0.9</v>
      </c>
    </row>
    <row r="83" spans="1:28" s="8" customFormat="1" ht="12.75">
      <c r="A83" s="4"/>
      <c r="B83" s="5" t="s">
        <v>20</v>
      </c>
      <c r="C83" s="6" t="s">
        <v>21</v>
      </c>
      <c r="D83" s="15">
        <v>89.95381435798791</v>
      </c>
      <c r="E83" s="9">
        <v>0</v>
      </c>
      <c r="F83" s="7">
        <v>1</v>
      </c>
      <c r="G83" s="9">
        <v>0</v>
      </c>
      <c r="H83" s="9">
        <v>37</v>
      </c>
      <c r="I83" s="7">
        <f t="shared" si="22"/>
        <v>100</v>
      </c>
      <c r="J83" s="7">
        <f t="shared" si="23"/>
        <v>1</v>
      </c>
      <c r="K83" s="9">
        <v>0</v>
      </c>
      <c r="L83" s="9">
        <v>62405660600</v>
      </c>
      <c r="M83" s="7">
        <f t="shared" si="24"/>
        <v>0</v>
      </c>
      <c r="N83" s="7">
        <f t="shared" si="25"/>
        <v>1</v>
      </c>
      <c r="O83" s="9">
        <v>62405660600</v>
      </c>
      <c r="P83" s="9">
        <v>62405660600</v>
      </c>
      <c r="Q83" s="7">
        <f t="shared" si="26"/>
        <v>100</v>
      </c>
      <c r="R83" s="7">
        <f t="shared" si="27"/>
        <v>1</v>
      </c>
      <c r="S83" s="9">
        <v>62405660600</v>
      </c>
      <c r="T83" s="9">
        <v>62405660600</v>
      </c>
      <c r="U83" s="7">
        <f t="shared" si="28"/>
        <v>100</v>
      </c>
      <c r="V83" s="7">
        <f t="shared" si="29"/>
        <v>1</v>
      </c>
      <c r="W83" s="9">
        <v>15889639700</v>
      </c>
      <c r="X83" s="9">
        <v>62405660600</v>
      </c>
      <c r="Y83" s="7">
        <f t="shared" si="30"/>
        <v>25.461856420120967</v>
      </c>
      <c r="Z83" s="7">
        <f t="shared" si="31"/>
        <v>0.7453814357987903</v>
      </c>
      <c r="AA83" s="7">
        <v>0.5</v>
      </c>
      <c r="AB83" s="7">
        <f t="shared" si="32"/>
        <v>0.899538143579879</v>
      </c>
    </row>
    <row r="84" spans="1:28" s="8" customFormat="1" ht="12.75">
      <c r="A84" s="4"/>
      <c r="B84" s="5" t="s">
        <v>10</v>
      </c>
      <c r="C84" s="6" t="s">
        <v>11</v>
      </c>
      <c r="D84" s="15">
        <v>89.77774693582124</v>
      </c>
      <c r="E84" s="9">
        <v>0</v>
      </c>
      <c r="F84" s="7">
        <v>1</v>
      </c>
      <c r="G84" s="9">
        <v>0</v>
      </c>
      <c r="H84" s="9">
        <v>153</v>
      </c>
      <c r="I84" s="7">
        <f t="shared" si="22"/>
        <v>100</v>
      </c>
      <c r="J84" s="7">
        <f t="shared" si="23"/>
        <v>1</v>
      </c>
      <c r="K84" s="9">
        <v>0</v>
      </c>
      <c r="L84" s="9">
        <v>96909473800</v>
      </c>
      <c r="M84" s="7">
        <f t="shared" si="24"/>
        <v>0</v>
      </c>
      <c r="N84" s="7">
        <f t="shared" si="25"/>
        <v>1</v>
      </c>
      <c r="O84" s="9">
        <v>96909473800</v>
      </c>
      <c r="P84" s="9">
        <v>96909473800</v>
      </c>
      <c r="Q84" s="7">
        <f t="shared" si="26"/>
        <v>100</v>
      </c>
      <c r="R84" s="7">
        <f t="shared" si="27"/>
        <v>1</v>
      </c>
      <c r="S84" s="9">
        <v>96909473800</v>
      </c>
      <c r="T84" s="9">
        <v>96909473800</v>
      </c>
      <c r="U84" s="7">
        <f t="shared" si="28"/>
        <v>100</v>
      </c>
      <c r="V84" s="7">
        <f t="shared" si="29"/>
        <v>1</v>
      </c>
      <c r="W84" s="9">
        <v>26381211200</v>
      </c>
      <c r="X84" s="9">
        <v>96909473800</v>
      </c>
      <c r="Y84" s="7">
        <f t="shared" si="30"/>
        <v>27.22253064178747</v>
      </c>
      <c r="Z84" s="7">
        <f t="shared" si="31"/>
        <v>0.7277746935821253</v>
      </c>
      <c r="AA84" s="7">
        <v>0.5</v>
      </c>
      <c r="AB84" s="7">
        <f t="shared" si="32"/>
        <v>0.8977774693582125</v>
      </c>
    </row>
    <row r="85" spans="1:28" s="8" customFormat="1" ht="22.5">
      <c r="A85" s="4"/>
      <c r="B85" s="5" t="s">
        <v>106</v>
      </c>
      <c r="C85" s="6" t="s">
        <v>107</v>
      </c>
      <c r="D85" s="15">
        <v>89.71073385300697</v>
      </c>
      <c r="E85" s="9">
        <v>0</v>
      </c>
      <c r="F85" s="7">
        <v>1</v>
      </c>
      <c r="G85" s="9">
        <v>1</v>
      </c>
      <c r="H85" s="9">
        <v>31</v>
      </c>
      <c r="I85" s="7">
        <f t="shared" si="22"/>
        <v>96.7741935483871</v>
      </c>
      <c r="J85" s="7">
        <f t="shared" si="23"/>
        <v>0.967741935483871</v>
      </c>
      <c r="K85" s="9">
        <v>0</v>
      </c>
      <c r="L85" s="9">
        <v>6651594000</v>
      </c>
      <c r="M85" s="7">
        <f t="shared" si="24"/>
        <v>0</v>
      </c>
      <c r="N85" s="7">
        <f t="shared" si="25"/>
        <v>1</v>
      </c>
      <c r="O85" s="9">
        <v>6651594000</v>
      </c>
      <c r="P85" s="9">
        <v>6651594000</v>
      </c>
      <c r="Q85" s="7">
        <f t="shared" si="26"/>
        <v>100</v>
      </c>
      <c r="R85" s="7">
        <f t="shared" si="27"/>
        <v>1</v>
      </c>
      <c r="S85" s="9">
        <v>6651594000</v>
      </c>
      <c r="T85" s="9">
        <v>6651594000</v>
      </c>
      <c r="U85" s="7">
        <f t="shared" si="28"/>
        <v>100</v>
      </c>
      <c r="V85" s="7">
        <f t="shared" si="29"/>
        <v>1</v>
      </c>
      <c r="W85" s="9">
        <v>1426171500</v>
      </c>
      <c r="X85" s="9">
        <v>6651594000</v>
      </c>
      <c r="Y85" s="7">
        <f t="shared" si="30"/>
        <v>21.441048566704463</v>
      </c>
      <c r="Z85" s="7">
        <f t="shared" si="31"/>
        <v>0.7855895143329553</v>
      </c>
      <c r="AA85" s="7">
        <v>0.5</v>
      </c>
      <c r="AB85" s="7">
        <f t="shared" si="32"/>
        <v>0.8971073385300697</v>
      </c>
    </row>
    <row r="86" spans="1:28" s="8" customFormat="1" ht="12.75">
      <c r="A86" s="4"/>
      <c r="B86" s="5" t="s">
        <v>82</v>
      </c>
      <c r="C86" s="6" t="s">
        <v>83</v>
      </c>
      <c r="D86" s="15">
        <v>89.68077820972644</v>
      </c>
      <c r="E86" s="9">
        <v>0</v>
      </c>
      <c r="F86" s="7">
        <v>1</v>
      </c>
      <c r="G86" s="9">
        <v>4</v>
      </c>
      <c r="H86" s="9">
        <v>65</v>
      </c>
      <c r="I86" s="7">
        <f t="shared" si="22"/>
        <v>93.84615384615384</v>
      </c>
      <c r="J86" s="7">
        <f t="shared" si="23"/>
        <v>0.9384615384615383</v>
      </c>
      <c r="K86" s="9">
        <v>0</v>
      </c>
      <c r="L86" s="9">
        <v>57514345300</v>
      </c>
      <c r="M86" s="7">
        <f t="shared" si="24"/>
        <v>0</v>
      </c>
      <c r="N86" s="7">
        <f t="shared" si="25"/>
        <v>1</v>
      </c>
      <c r="O86" s="9">
        <v>57514345300</v>
      </c>
      <c r="P86" s="9">
        <v>57514345300</v>
      </c>
      <c r="Q86" s="7">
        <f t="shared" si="26"/>
        <v>100</v>
      </c>
      <c r="R86" s="7">
        <f t="shared" si="27"/>
        <v>1</v>
      </c>
      <c r="S86" s="9">
        <v>57514345300</v>
      </c>
      <c r="T86" s="9">
        <v>57514345300</v>
      </c>
      <c r="U86" s="7">
        <f t="shared" si="28"/>
        <v>100</v>
      </c>
      <c r="V86" s="7">
        <f t="shared" si="29"/>
        <v>1</v>
      </c>
      <c r="W86" s="9">
        <v>9135880900</v>
      </c>
      <c r="X86" s="9">
        <v>57514345300</v>
      </c>
      <c r="Y86" s="7">
        <f t="shared" si="30"/>
        <v>15.884525595043156</v>
      </c>
      <c r="Z86" s="7">
        <f t="shared" si="31"/>
        <v>0.8411547440495685</v>
      </c>
      <c r="AA86" s="7">
        <v>0.5</v>
      </c>
      <c r="AB86" s="7">
        <f t="shared" si="32"/>
        <v>0.8968077820972644</v>
      </c>
    </row>
    <row r="87" spans="1:28" s="8" customFormat="1" ht="12.75">
      <c r="A87" s="4"/>
      <c r="B87" s="5" t="s">
        <v>190</v>
      </c>
      <c r="C87" s="6" t="s">
        <v>191</v>
      </c>
      <c r="D87" s="15">
        <v>89.66008596040582</v>
      </c>
      <c r="E87" s="9">
        <v>0</v>
      </c>
      <c r="F87" s="7">
        <v>1</v>
      </c>
      <c r="G87" s="9">
        <v>0</v>
      </c>
      <c r="H87" s="9">
        <v>12</v>
      </c>
      <c r="I87" s="7">
        <f t="shared" si="22"/>
        <v>100</v>
      </c>
      <c r="J87" s="7">
        <f t="shared" si="23"/>
        <v>1</v>
      </c>
      <c r="K87" s="9">
        <v>0</v>
      </c>
      <c r="L87" s="9">
        <v>3138189000</v>
      </c>
      <c r="M87" s="7">
        <f t="shared" si="24"/>
        <v>0</v>
      </c>
      <c r="N87" s="7">
        <f t="shared" si="25"/>
        <v>1</v>
      </c>
      <c r="O87" s="9">
        <v>3138189000</v>
      </c>
      <c r="P87" s="9">
        <v>3138189000</v>
      </c>
      <c r="Q87" s="7">
        <f t="shared" si="26"/>
        <v>100</v>
      </c>
      <c r="R87" s="7">
        <f t="shared" si="27"/>
        <v>1</v>
      </c>
      <c r="S87" s="9">
        <v>3138189000</v>
      </c>
      <c r="T87" s="9">
        <v>3138189000</v>
      </c>
      <c r="U87" s="7">
        <f t="shared" si="28"/>
        <v>100</v>
      </c>
      <c r="V87" s="7">
        <f t="shared" si="29"/>
        <v>1</v>
      </c>
      <c r="W87" s="9">
        <v>891218700</v>
      </c>
      <c r="X87" s="9">
        <v>3138189000</v>
      </c>
      <c r="Y87" s="7">
        <f t="shared" si="30"/>
        <v>28.399140395941735</v>
      </c>
      <c r="Z87" s="7">
        <f t="shared" si="31"/>
        <v>0.7160085960405825</v>
      </c>
      <c r="AA87" s="7">
        <v>0.5</v>
      </c>
      <c r="AB87" s="7">
        <f t="shared" si="32"/>
        <v>0.8966008596040582</v>
      </c>
    </row>
    <row r="88" spans="1:28" s="8" customFormat="1" ht="12.75">
      <c r="A88" s="4"/>
      <c r="B88" s="5" t="s">
        <v>90</v>
      </c>
      <c r="C88" s="6" t="s">
        <v>91</v>
      </c>
      <c r="D88" s="15">
        <v>89.4440674467757</v>
      </c>
      <c r="E88" s="9">
        <v>0</v>
      </c>
      <c r="F88" s="7">
        <v>1</v>
      </c>
      <c r="G88" s="9">
        <v>0</v>
      </c>
      <c r="H88" s="9">
        <v>25</v>
      </c>
      <c r="I88" s="7">
        <f t="shared" si="22"/>
        <v>100</v>
      </c>
      <c r="J88" s="7">
        <f t="shared" si="23"/>
        <v>1</v>
      </c>
      <c r="K88" s="9">
        <v>0</v>
      </c>
      <c r="L88" s="9">
        <v>3633680000</v>
      </c>
      <c r="M88" s="7">
        <f t="shared" si="24"/>
        <v>0</v>
      </c>
      <c r="N88" s="7">
        <f t="shared" si="25"/>
        <v>1</v>
      </c>
      <c r="O88" s="9">
        <v>3633680000</v>
      </c>
      <c r="P88" s="9">
        <v>3633680000</v>
      </c>
      <c r="Q88" s="7">
        <f t="shared" si="26"/>
        <v>100</v>
      </c>
      <c r="R88" s="7">
        <f t="shared" si="27"/>
        <v>1</v>
      </c>
      <c r="S88" s="9">
        <v>3633680000</v>
      </c>
      <c r="T88" s="9">
        <v>3633680000</v>
      </c>
      <c r="U88" s="7">
        <f t="shared" si="28"/>
        <v>100</v>
      </c>
      <c r="V88" s="7">
        <f t="shared" si="29"/>
        <v>1</v>
      </c>
      <c r="W88" s="9">
        <v>1110428100</v>
      </c>
      <c r="X88" s="9">
        <v>3633680000</v>
      </c>
      <c r="Y88" s="7">
        <f t="shared" si="30"/>
        <v>30.559325532242795</v>
      </c>
      <c r="Z88" s="7">
        <f t="shared" si="31"/>
        <v>0.694406744677572</v>
      </c>
      <c r="AA88" s="7">
        <v>0.5</v>
      </c>
      <c r="AB88" s="7">
        <f t="shared" si="32"/>
        <v>0.8944406744677571</v>
      </c>
    </row>
    <row r="89" spans="1:28" s="8" customFormat="1" ht="22.5">
      <c r="A89" s="4"/>
      <c r="B89" s="5" t="s">
        <v>222</v>
      </c>
      <c r="C89" s="6" t="s">
        <v>223</v>
      </c>
      <c r="D89" s="15">
        <v>89.03279236199218</v>
      </c>
      <c r="E89" s="9">
        <v>0</v>
      </c>
      <c r="F89" s="7">
        <v>1</v>
      </c>
      <c r="G89" s="9">
        <v>0</v>
      </c>
      <c r="H89" s="9">
        <v>4</v>
      </c>
      <c r="I89" s="7">
        <f t="shared" si="22"/>
        <v>100</v>
      </c>
      <c r="J89" s="7">
        <f t="shared" si="23"/>
        <v>1</v>
      </c>
      <c r="K89" s="9">
        <v>0</v>
      </c>
      <c r="L89" s="9">
        <v>1032981400</v>
      </c>
      <c r="M89" s="7">
        <f t="shared" si="24"/>
        <v>0</v>
      </c>
      <c r="N89" s="7">
        <f t="shared" si="25"/>
        <v>1</v>
      </c>
      <c r="O89" s="9">
        <v>1032981400</v>
      </c>
      <c r="P89" s="9">
        <v>1032981400</v>
      </c>
      <c r="Q89" s="7">
        <f t="shared" si="26"/>
        <v>100</v>
      </c>
      <c r="R89" s="7">
        <f t="shared" si="27"/>
        <v>1</v>
      </c>
      <c r="S89" s="9">
        <v>1032981400</v>
      </c>
      <c r="T89" s="9">
        <v>1032981400</v>
      </c>
      <c r="U89" s="7">
        <f t="shared" si="28"/>
        <v>100</v>
      </c>
      <c r="V89" s="7">
        <f t="shared" si="29"/>
        <v>1</v>
      </c>
      <c r="W89" s="9">
        <v>358156100</v>
      </c>
      <c r="X89" s="9">
        <v>1032981400</v>
      </c>
      <c r="Y89" s="7">
        <f t="shared" si="30"/>
        <v>34.672076380078096</v>
      </c>
      <c r="Z89" s="7">
        <f t="shared" si="31"/>
        <v>0.653279236199219</v>
      </c>
      <c r="AA89" s="7">
        <v>0.5</v>
      </c>
      <c r="AB89" s="7">
        <f t="shared" si="32"/>
        <v>0.8903279236199219</v>
      </c>
    </row>
    <row r="90" spans="1:28" s="8" customFormat="1" ht="12.75">
      <c r="A90" s="4"/>
      <c r="B90" s="5" t="s">
        <v>150</v>
      </c>
      <c r="C90" s="6" t="s">
        <v>151</v>
      </c>
      <c r="D90" s="15">
        <v>88.96030902082896</v>
      </c>
      <c r="E90" s="9">
        <v>0</v>
      </c>
      <c r="F90" s="7">
        <v>1</v>
      </c>
      <c r="G90" s="9">
        <v>0</v>
      </c>
      <c r="H90" s="9">
        <v>7</v>
      </c>
      <c r="I90" s="7">
        <f t="shared" si="22"/>
        <v>100</v>
      </c>
      <c r="J90" s="7">
        <f t="shared" si="23"/>
        <v>1</v>
      </c>
      <c r="K90" s="9">
        <v>0</v>
      </c>
      <c r="L90" s="9">
        <v>1520441200</v>
      </c>
      <c r="M90" s="7">
        <f t="shared" si="24"/>
        <v>0</v>
      </c>
      <c r="N90" s="7">
        <f t="shared" si="25"/>
        <v>1</v>
      </c>
      <c r="O90" s="9">
        <v>1520441200</v>
      </c>
      <c r="P90" s="9">
        <v>1520441200</v>
      </c>
      <c r="Q90" s="7">
        <f t="shared" si="26"/>
        <v>100</v>
      </c>
      <c r="R90" s="7">
        <f t="shared" si="27"/>
        <v>1</v>
      </c>
      <c r="S90" s="9">
        <v>1520441200</v>
      </c>
      <c r="T90" s="9">
        <v>1520441200</v>
      </c>
      <c r="U90" s="7">
        <f t="shared" si="28"/>
        <v>100</v>
      </c>
      <c r="V90" s="7">
        <f t="shared" si="29"/>
        <v>1</v>
      </c>
      <c r="W90" s="9">
        <v>538189200</v>
      </c>
      <c r="X90" s="9">
        <v>1520441200</v>
      </c>
      <c r="Y90" s="7">
        <f t="shared" si="30"/>
        <v>35.396909791710456</v>
      </c>
      <c r="Z90" s="7">
        <f t="shared" si="31"/>
        <v>0.6460309020828955</v>
      </c>
      <c r="AA90" s="7">
        <v>0.5</v>
      </c>
      <c r="AB90" s="7">
        <f t="shared" si="32"/>
        <v>0.8896030902082895</v>
      </c>
    </row>
    <row r="91" spans="1:28" s="8" customFormat="1" ht="12.75">
      <c r="A91" s="4"/>
      <c r="B91" s="5" t="s">
        <v>52</v>
      </c>
      <c r="C91" s="6" t="s">
        <v>53</v>
      </c>
      <c r="D91" s="15">
        <v>88.80108494083854</v>
      </c>
      <c r="E91" s="9">
        <v>1</v>
      </c>
      <c r="F91" s="7">
        <v>0.8</v>
      </c>
      <c r="G91" s="9">
        <v>16</v>
      </c>
      <c r="H91" s="9">
        <v>553</v>
      </c>
      <c r="I91" s="7">
        <f t="shared" si="22"/>
        <v>97.10669077757686</v>
      </c>
      <c r="J91" s="7">
        <f t="shared" si="23"/>
        <v>0.9710669077757685</v>
      </c>
      <c r="K91" s="9">
        <v>878645100000</v>
      </c>
      <c r="L91" s="9">
        <v>12174256842400</v>
      </c>
      <c r="M91" s="7">
        <f t="shared" si="24"/>
        <v>7.2172380735380175</v>
      </c>
      <c r="N91" s="7">
        <f t="shared" si="25"/>
        <v>0.9278276192646199</v>
      </c>
      <c r="O91" s="9">
        <v>12174256842400</v>
      </c>
      <c r="P91" s="9">
        <v>12174256842400</v>
      </c>
      <c r="Q91" s="7">
        <f t="shared" si="26"/>
        <v>100</v>
      </c>
      <c r="R91" s="7">
        <f t="shared" si="27"/>
        <v>1</v>
      </c>
      <c r="S91" s="9">
        <v>12174256842400</v>
      </c>
      <c r="T91" s="9">
        <v>12174256842400</v>
      </c>
      <c r="U91" s="7">
        <f t="shared" si="28"/>
        <v>100</v>
      </c>
      <c r="V91" s="7">
        <f t="shared" si="29"/>
        <v>1</v>
      </c>
      <c r="W91" s="9">
        <v>45857386400</v>
      </c>
      <c r="X91" s="9">
        <v>12174256842400</v>
      </c>
      <c r="Y91" s="7">
        <f t="shared" si="30"/>
        <v>0.37667503646127937</v>
      </c>
      <c r="Z91" s="7">
        <f t="shared" si="31"/>
        <v>0.9962332496353872</v>
      </c>
      <c r="AA91" s="7">
        <v>0.5</v>
      </c>
      <c r="AB91" s="7">
        <f t="shared" si="32"/>
        <v>0.8880108494083854</v>
      </c>
    </row>
    <row r="92" spans="1:28" s="8" customFormat="1" ht="12.75">
      <c r="A92" s="4"/>
      <c r="B92" s="5" t="s">
        <v>18</v>
      </c>
      <c r="C92" s="6" t="s">
        <v>19</v>
      </c>
      <c r="D92" s="15">
        <v>88.65979130949663</v>
      </c>
      <c r="E92" s="9">
        <v>0</v>
      </c>
      <c r="F92" s="7">
        <v>1</v>
      </c>
      <c r="G92" s="9">
        <v>0</v>
      </c>
      <c r="H92" s="9">
        <v>186</v>
      </c>
      <c r="I92" s="7">
        <f t="shared" si="22"/>
        <v>100</v>
      </c>
      <c r="J92" s="7">
        <f t="shared" si="23"/>
        <v>1</v>
      </c>
      <c r="K92" s="9">
        <v>0</v>
      </c>
      <c r="L92" s="9">
        <v>26775995600</v>
      </c>
      <c r="M92" s="7">
        <f t="shared" si="24"/>
        <v>0</v>
      </c>
      <c r="N92" s="7">
        <f t="shared" si="25"/>
        <v>1</v>
      </c>
      <c r="O92" s="9">
        <v>26775995600</v>
      </c>
      <c r="P92" s="9">
        <v>26775995600</v>
      </c>
      <c r="Q92" s="7">
        <f t="shared" si="26"/>
        <v>100</v>
      </c>
      <c r="R92" s="7">
        <f t="shared" si="27"/>
        <v>1</v>
      </c>
      <c r="S92" s="9">
        <v>26775995600</v>
      </c>
      <c r="T92" s="9">
        <v>26775995600</v>
      </c>
      <c r="U92" s="7">
        <f t="shared" si="28"/>
        <v>100</v>
      </c>
      <c r="V92" s="7">
        <f t="shared" si="29"/>
        <v>1</v>
      </c>
      <c r="W92" s="9">
        <v>10282541100</v>
      </c>
      <c r="X92" s="9">
        <v>26775995600</v>
      </c>
      <c r="Y92" s="7">
        <f t="shared" si="30"/>
        <v>38.4020869050337</v>
      </c>
      <c r="Z92" s="7">
        <f t="shared" si="31"/>
        <v>0.6159791309496631</v>
      </c>
      <c r="AA92" s="7">
        <v>0.5</v>
      </c>
      <c r="AB92" s="7">
        <f t="shared" si="32"/>
        <v>0.8865979130949663</v>
      </c>
    </row>
    <row r="93" spans="1:28" s="8" customFormat="1" ht="22.5">
      <c r="A93" s="4"/>
      <c r="B93" s="5" t="s">
        <v>94</v>
      </c>
      <c r="C93" s="6" t="s">
        <v>95</v>
      </c>
      <c r="D93" s="15">
        <v>88.59992405019187</v>
      </c>
      <c r="E93" s="9">
        <v>0</v>
      </c>
      <c r="F93" s="7">
        <v>1</v>
      </c>
      <c r="G93" s="9">
        <v>0</v>
      </c>
      <c r="H93" s="9">
        <v>5</v>
      </c>
      <c r="I93" s="7">
        <f t="shared" si="22"/>
        <v>100</v>
      </c>
      <c r="J93" s="7">
        <f t="shared" si="23"/>
        <v>1</v>
      </c>
      <c r="K93" s="9">
        <v>0</v>
      </c>
      <c r="L93" s="9">
        <v>1922980500</v>
      </c>
      <c r="M93" s="7">
        <f t="shared" si="24"/>
        <v>0</v>
      </c>
      <c r="N93" s="7">
        <f t="shared" si="25"/>
        <v>1</v>
      </c>
      <c r="O93" s="9">
        <v>1922980500</v>
      </c>
      <c r="P93" s="9">
        <v>1922980500</v>
      </c>
      <c r="Q93" s="7">
        <f t="shared" si="26"/>
        <v>100</v>
      </c>
      <c r="R93" s="7">
        <f t="shared" si="27"/>
        <v>1</v>
      </c>
      <c r="S93" s="9">
        <v>1922980500</v>
      </c>
      <c r="T93" s="9">
        <v>1922980500</v>
      </c>
      <c r="U93" s="7">
        <f t="shared" si="28"/>
        <v>100</v>
      </c>
      <c r="V93" s="7">
        <f t="shared" si="29"/>
        <v>1</v>
      </c>
      <c r="W93" s="9">
        <v>749977000</v>
      </c>
      <c r="X93" s="9">
        <v>1922980500</v>
      </c>
      <c r="Y93" s="7">
        <f t="shared" si="30"/>
        <v>39.00075949808124</v>
      </c>
      <c r="Z93" s="7">
        <f t="shared" si="31"/>
        <v>0.6099924050191876</v>
      </c>
      <c r="AA93" s="7">
        <v>0.5</v>
      </c>
      <c r="AB93" s="7">
        <f t="shared" si="32"/>
        <v>0.8859992405019187</v>
      </c>
    </row>
    <row r="94" spans="1:28" s="8" customFormat="1" ht="12.75">
      <c r="A94" s="4"/>
      <c r="B94" s="5" t="s">
        <v>22</v>
      </c>
      <c r="C94" s="6" t="s">
        <v>23</v>
      </c>
      <c r="D94" s="15">
        <v>88.49127507138701</v>
      </c>
      <c r="E94" s="9">
        <v>0</v>
      </c>
      <c r="F94" s="7">
        <v>1</v>
      </c>
      <c r="G94" s="9">
        <v>4</v>
      </c>
      <c r="H94" s="9">
        <v>258</v>
      </c>
      <c r="I94" s="7">
        <f t="shared" si="22"/>
        <v>98.44961240310077</v>
      </c>
      <c r="J94" s="7">
        <f t="shared" si="23"/>
        <v>0.9844961240310077</v>
      </c>
      <c r="K94" s="9">
        <v>0</v>
      </c>
      <c r="L94" s="9">
        <v>167833579500</v>
      </c>
      <c r="M94" s="7">
        <f t="shared" si="24"/>
        <v>0</v>
      </c>
      <c r="N94" s="7">
        <f t="shared" si="25"/>
        <v>1</v>
      </c>
      <c r="O94" s="9">
        <v>167833579500</v>
      </c>
      <c r="P94" s="9">
        <v>167833579500</v>
      </c>
      <c r="Q94" s="7">
        <f t="shared" si="26"/>
        <v>100</v>
      </c>
      <c r="R94" s="7">
        <f t="shared" si="27"/>
        <v>1</v>
      </c>
      <c r="S94" s="9">
        <v>167833579500</v>
      </c>
      <c r="T94" s="9">
        <v>167833579500</v>
      </c>
      <c r="U94" s="7">
        <f t="shared" si="28"/>
        <v>100</v>
      </c>
      <c r="V94" s="7">
        <f t="shared" si="29"/>
        <v>1</v>
      </c>
      <c r="W94" s="9">
        <v>62075723400</v>
      </c>
      <c r="X94" s="9">
        <v>167833579500</v>
      </c>
      <c r="Y94" s="7">
        <f t="shared" si="30"/>
        <v>36.98647409233145</v>
      </c>
      <c r="Z94" s="7">
        <f t="shared" si="31"/>
        <v>0.6301352590766855</v>
      </c>
      <c r="AA94" s="7">
        <v>0.5</v>
      </c>
      <c r="AB94" s="7">
        <f t="shared" si="32"/>
        <v>0.8849127507138701</v>
      </c>
    </row>
    <row r="95" spans="1:28" s="8" customFormat="1" ht="33.75">
      <c r="A95" s="4"/>
      <c r="B95" s="5" t="s">
        <v>110</v>
      </c>
      <c r="C95" s="6" t="s">
        <v>111</v>
      </c>
      <c r="D95" s="15">
        <v>87.95326608583645</v>
      </c>
      <c r="E95" s="9">
        <v>0</v>
      </c>
      <c r="F95" s="7">
        <v>1</v>
      </c>
      <c r="G95" s="9">
        <v>37</v>
      </c>
      <c r="H95" s="9">
        <v>317</v>
      </c>
      <c r="I95" s="7">
        <f t="shared" si="22"/>
        <v>88.32807570977918</v>
      </c>
      <c r="J95" s="7">
        <f t="shared" si="23"/>
        <v>0.8832807570977919</v>
      </c>
      <c r="K95" s="9">
        <v>243000000</v>
      </c>
      <c r="L95" s="9">
        <v>351670856300</v>
      </c>
      <c r="M95" s="7">
        <f t="shared" si="24"/>
        <v>0.06909870284863864</v>
      </c>
      <c r="N95" s="7">
        <f t="shared" si="25"/>
        <v>0.9993090129715136</v>
      </c>
      <c r="O95" s="9">
        <v>351670856300</v>
      </c>
      <c r="P95" s="9">
        <v>351670856300</v>
      </c>
      <c r="Q95" s="7">
        <f t="shared" si="26"/>
        <v>100</v>
      </c>
      <c r="R95" s="7">
        <f t="shared" si="27"/>
        <v>1</v>
      </c>
      <c r="S95" s="9">
        <v>351670856300</v>
      </c>
      <c r="T95" s="9">
        <v>351670856300</v>
      </c>
      <c r="U95" s="7">
        <f t="shared" si="28"/>
        <v>100</v>
      </c>
      <c r="V95" s="7">
        <f t="shared" si="29"/>
        <v>1</v>
      </c>
      <c r="W95" s="9">
        <v>77437368700</v>
      </c>
      <c r="X95" s="9">
        <v>351670856300</v>
      </c>
      <c r="Y95" s="7">
        <f t="shared" si="30"/>
        <v>22.019842506920867</v>
      </c>
      <c r="Z95" s="7">
        <f t="shared" si="31"/>
        <v>0.7798015749307914</v>
      </c>
      <c r="AA95" s="7">
        <v>0.5</v>
      </c>
      <c r="AB95" s="7">
        <f t="shared" si="32"/>
        <v>0.8795326608583645</v>
      </c>
    </row>
    <row r="96" spans="1:28" s="8" customFormat="1" ht="33.75">
      <c r="A96" s="4"/>
      <c r="B96" s="5" t="s">
        <v>120</v>
      </c>
      <c r="C96" s="6" t="s">
        <v>121</v>
      </c>
      <c r="D96" s="15">
        <v>87.90440679136057</v>
      </c>
      <c r="E96" s="9">
        <v>0</v>
      </c>
      <c r="F96" s="7">
        <v>1</v>
      </c>
      <c r="G96" s="9">
        <v>0</v>
      </c>
      <c r="H96" s="9">
        <v>3</v>
      </c>
      <c r="I96" s="7">
        <f t="shared" si="22"/>
        <v>100</v>
      </c>
      <c r="J96" s="7">
        <f t="shared" si="23"/>
        <v>1</v>
      </c>
      <c r="K96" s="9">
        <v>0</v>
      </c>
      <c r="L96" s="9">
        <v>3201626500</v>
      </c>
      <c r="M96" s="7">
        <f t="shared" si="24"/>
        <v>0</v>
      </c>
      <c r="N96" s="7">
        <f t="shared" si="25"/>
        <v>1</v>
      </c>
      <c r="O96" s="9">
        <v>3201626500</v>
      </c>
      <c r="P96" s="9">
        <v>3201626500</v>
      </c>
      <c r="Q96" s="7">
        <f t="shared" si="26"/>
        <v>100</v>
      </c>
      <c r="R96" s="7">
        <f t="shared" si="27"/>
        <v>1</v>
      </c>
      <c r="S96" s="9">
        <v>3201626500</v>
      </c>
      <c r="T96" s="9">
        <v>3201626500</v>
      </c>
      <c r="U96" s="7">
        <f t="shared" si="28"/>
        <v>100</v>
      </c>
      <c r="V96" s="7">
        <f t="shared" si="29"/>
        <v>1</v>
      </c>
      <c r="W96" s="9">
        <v>1471337300</v>
      </c>
      <c r="X96" s="9">
        <v>3201626500</v>
      </c>
      <c r="Y96" s="7">
        <f t="shared" si="30"/>
        <v>45.95593208639421</v>
      </c>
      <c r="Z96" s="7">
        <f t="shared" si="31"/>
        <v>0.5404406791360579</v>
      </c>
      <c r="AA96" s="7">
        <v>0.5</v>
      </c>
      <c r="AB96" s="7">
        <f t="shared" si="32"/>
        <v>0.8790440679136058</v>
      </c>
    </row>
    <row r="97" spans="1:28" s="8" customFormat="1" ht="22.5">
      <c r="A97" s="4"/>
      <c r="B97" s="5" t="s">
        <v>146</v>
      </c>
      <c r="C97" s="6" t="s">
        <v>147</v>
      </c>
      <c r="D97" s="15">
        <v>87.73271940814105</v>
      </c>
      <c r="E97" s="9">
        <v>0</v>
      </c>
      <c r="F97" s="7">
        <v>1</v>
      </c>
      <c r="G97" s="9">
        <v>1</v>
      </c>
      <c r="H97" s="9">
        <v>206</v>
      </c>
      <c r="I97" s="7">
        <f t="shared" si="22"/>
        <v>99.51456310679612</v>
      </c>
      <c r="J97" s="7">
        <f t="shared" si="23"/>
        <v>0.9951456310679612</v>
      </c>
      <c r="K97" s="9">
        <v>75600000</v>
      </c>
      <c r="L97" s="9">
        <v>215460967900</v>
      </c>
      <c r="M97" s="7">
        <f t="shared" si="24"/>
        <v>0.0350875616761768</v>
      </c>
      <c r="N97" s="7">
        <f t="shared" si="25"/>
        <v>0.9996491243832382</v>
      </c>
      <c r="O97" s="9">
        <v>215460967900</v>
      </c>
      <c r="P97" s="9">
        <v>215460967900</v>
      </c>
      <c r="Q97" s="7">
        <f t="shared" si="26"/>
        <v>100</v>
      </c>
      <c r="R97" s="7">
        <f t="shared" si="27"/>
        <v>1</v>
      </c>
      <c r="S97" s="9">
        <v>215460967900</v>
      </c>
      <c r="T97" s="9">
        <v>215460967900</v>
      </c>
      <c r="U97" s="7">
        <f t="shared" si="28"/>
        <v>100</v>
      </c>
      <c r="V97" s="7">
        <f t="shared" si="29"/>
        <v>1</v>
      </c>
      <c r="W97" s="9">
        <v>100511035000</v>
      </c>
      <c r="X97" s="9">
        <v>215460967900</v>
      </c>
      <c r="Y97" s="7">
        <f t="shared" si="30"/>
        <v>46.64930078966753</v>
      </c>
      <c r="Z97" s="7">
        <f t="shared" si="31"/>
        <v>0.5335069921033248</v>
      </c>
      <c r="AA97" s="7">
        <v>0.5</v>
      </c>
      <c r="AB97" s="7">
        <f t="shared" si="32"/>
        <v>0.8773271940814105</v>
      </c>
    </row>
    <row r="98" spans="1:28" s="8" customFormat="1" ht="12.75">
      <c r="A98" s="4"/>
      <c r="B98" s="5" t="s">
        <v>176</v>
      </c>
      <c r="C98" s="6" t="s">
        <v>177</v>
      </c>
      <c r="D98" s="15">
        <v>87.25361069646638</v>
      </c>
      <c r="E98" s="9">
        <v>0</v>
      </c>
      <c r="F98" s="7">
        <v>1</v>
      </c>
      <c r="G98" s="9">
        <v>0</v>
      </c>
      <c r="H98" s="9">
        <v>86</v>
      </c>
      <c r="I98" s="7">
        <f aca="true" t="shared" si="33" ref="I98:I112">100*(1-G98/H98)</f>
        <v>100</v>
      </c>
      <c r="J98" s="7">
        <f aca="true" t="shared" si="34" ref="J98:J112">I98/100</f>
        <v>1</v>
      </c>
      <c r="K98" s="9">
        <v>0</v>
      </c>
      <c r="L98" s="9">
        <v>150423957000</v>
      </c>
      <c r="M98" s="7">
        <f aca="true" t="shared" si="35" ref="M98:M112">100*K98/L98</f>
        <v>0</v>
      </c>
      <c r="N98" s="7">
        <f aca="true" t="shared" si="36" ref="N98:N112">(100-M98)/100</f>
        <v>1</v>
      </c>
      <c r="O98" s="9">
        <v>150423957000</v>
      </c>
      <c r="P98" s="9">
        <v>150423957000</v>
      </c>
      <c r="Q98" s="7">
        <f aca="true" t="shared" si="37" ref="Q98:Q112">100*O98/P98</f>
        <v>100</v>
      </c>
      <c r="R98" s="7">
        <f aca="true" t="shared" si="38" ref="R98:R112">Q98/100</f>
        <v>1</v>
      </c>
      <c r="S98" s="9">
        <v>150423957000</v>
      </c>
      <c r="T98" s="9">
        <v>150423957000</v>
      </c>
      <c r="U98" s="7">
        <f aca="true" t="shared" si="39" ref="U98:U112">100*S98/T98</f>
        <v>100</v>
      </c>
      <c r="V98" s="7">
        <f aca="true" t="shared" si="40" ref="V98:V112">U98/100</f>
        <v>1</v>
      </c>
      <c r="W98" s="9">
        <v>78918263900</v>
      </c>
      <c r="X98" s="9">
        <v>150423957000</v>
      </c>
      <c r="Y98" s="7">
        <f aca="true" t="shared" si="41" ref="Y98:Y112">100*W98/X98</f>
        <v>52.46389303533612</v>
      </c>
      <c r="Z98" s="7">
        <f aca="true" t="shared" si="42" ref="Z98:Z112">(100-Y98)/100</f>
        <v>0.4753610696466388</v>
      </c>
      <c r="AA98" s="7">
        <v>0.5</v>
      </c>
      <c r="AB98" s="7">
        <f aca="true" t="shared" si="43" ref="AB98:AB112">0.1*F98+0.2*J98+0.15*N98+0.1*R98+0.2*V98+0.1*Z98+0.15*AA98</f>
        <v>0.8725361069646639</v>
      </c>
    </row>
    <row r="99" spans="1:28" s="8" customFormat="1" ht="12.75">
      <c r="A99" s="4"/>
      <c r="B99" s="5" t="s">
        <v>34</v>
      </c>
      <c r="C99" s="6" t="s">
        <v>35</v>
      </c>
      <c r="D99" s="15">
        <v>86.7407867921768</v>
      </c>
      <c r="E99" s="9">
        <v>0</v>
      </c>
      <c r="F99" s="7">
        <v>1</v>
      </c>
      <c r="G99" s="9">
        <v>0</v>
      </c>
      <c r="H99" s="9">
        <v>59</v>
      </c>
      <c r="I99" s="7">
        <f t="shared" si="33"/>
        <v>100</v>
      </c>
      <c r="J99" s="7">
        <f t="shared" si="34"/>
        <v>1</v>
      </c>
      <c r="K99" s="9">
        <v>0</v>
      </c>
      <c r="L99" s="9">
        <v>37880549500</v>
      </c>
      <c r="M99" s="7">
        <f t="shared" si="35"/>
        <v>0</v>
      </c>
      <c r="N99" s="7">
        <f t="shared" si="36"/>
        <v>1</v>
      </c>
      <c r="O99" s="9">
        <v>37880549500</v>
      </c>
      <c r="P99" s="9">
        <v>37880549500</v>
      </c>
      <c r="Q99" s="7">
        <f t="shared" si="37"/>
        <v>100</v>
      </c>
      <c r="R99" s="7">
        <f t="shared" si="38"/>
        <v>1</v>
      </c>
      <c r="S99" s="9">
        <v>37880549500</v>
      </c>
      <c r="T99" s="9">
        <v>37880549500</v>
      </c>
      <c r="U99" s="7">
        <f t="shared" si="39"/>
        <v>100</v>
      </c>
      <c r="V99" s="7">
        <f t="shared" si="40"/>
        <v>1</v>
      </c>
      <c r="W99" s="9">
        <v>21816216100</v>
      </c>
      <c r="X99" s="9">
        <v>37880549500</v>
      </c>
      <c r="Y99" s="7">
        <f t="shared" si="41"/>
        <v>57.59213207823186</v>
      </c>
      <c r="Z99" s="7">
        <f t="shared" si="42"/>
        <v>0.4240786792176814</v>
      </c>
      <c r="AA99" s="7">
        <v>0.5</v>
      </c>
      <c r="AB99" s="7">
        <f t="shared" si="43"/>
        <v>0.867407867921768</v>
      </c>
    </row>
    <row r="100" spans="1:28" s="8" customFormat="1" ht="12.75">
      <c r="A100" s="4"/>
      <c r="B100" s="5" t="s">
        <v>130</v>
      </c>
      <c r="C100" s="6" t="s">
        <v>131</v>
      </c>
      <c r="D100" s="15">
        <v>86.3538739124364</v>
      </c>
      <c r="E100" s="9">
        <v>0</v>
      </c>
      <c r="F100" s="7">
        <v>1</v>
      </c>
      <c r="G100" s="9">
        <v>7</v>
      </c>
      <c r="H100" s="9">
        <v>35</v>
      </c>
      <c r="I100" s="7">
        <f t="shared" si="33"/>
        <v>80</v>
      </c>
      <c r="J100" s="7">
        <f t="shared" si="34"/>
        <v>0.8</v>
      </c>
      <c r="K100" s="9">
        <v>0</v>
      </c>
      <c r="L100" s="9">
        <v>56078801100</v>
      </c>
      <c r="M100" s="7">
        <f t="shared" si="35"/>
        <v>0</v>
      </c>
      <c r="N100" s="7">
        <f t="shared" si="36"/>
        <v>1</v>
      </c>
      <c r="O100" s="9">
        <v>56078801100</v>
      </c>
      <c r="P100" s="9">
        <v>56078801100</v>
      </c>
      <c r="Q100" s="7">
        <f t="shared" si="37"/>
        <v>100</v>
      </c>
      <c r="R100" s="7">
        <f t="shared" si="38"/>
        <v>1</v>
      </c>
      <c r="S100" s="9">
        <v>56078801100</v>
      </c>
      <c r="T100" s="9">
        <v>56078801100</v>
      </c>
      <c r="U100" s="7">
        <f t="shared" si="39"/>
        <v>100</v>
      </c>
      <c r="V100" s="7">
        <f t="shared" si="40"/>
        <v>1</v>
      </c>
      <c r="W100" s="9">
        <v>12035217800</v>
      </c>
      <c r="X100" s="9">
        <v>56078801100</v>
      </c>
      <c r="Y100" s="7">
        <f t="shared" si="41"/>
        <v>21.461260875635944</v>
      </c>
      <c r="Z100" s="7">
        <f t="shared" si="42"/>
        <v>0.7853873912436405</v>
      </c>
      <c r="AA100" s="7">
        <v>0.5</v>
      </c>
      <c r="AB100" s="7">
        <f t="shared" si="43"/>
        <v>0.863538739124364</v>
      </c>
    </row>
    <row r="101" spans="1:28" s="8" customFormat="1" ht="33.75">
      <c r="A101" s="4"/>
      <c r="B101" s="5" t="s">
        <v>44</v>
      </c>
      <c r="C101" s="6" t="s">
        <v>45</v>
      </c>
      <c r="D101" s="15">
        <v>86.08139131687423</v>
      </c>
      <c r="E101" s="9">
        <v>0</v>
      </c>
      <c r="F101" s="7">
        <v>1</v>
      </c>
      <c r="G101" s="9">
        <v>0</v>
      </c>
      <c r="H101" s="9">
        <v>7</v>
      </c>
      <c r="I101" s="7">
        <f t="shared" si="33"/>
        <v>100</v>
      </c>
      <c r="J101" s="7">
        <f t="shared" si="34"/>
        <v>1</v>
      </c>
      <c r="K101" s="9">
        <v>0</v>
      </c>
      <c r="L101" s="9">
        <v>784429500</v>
      </c>
      <c r="M101" s="7">
        <f t="shared" si="35"/>
        <v>0</v>
      </c>
      <c r="N101" s="7">
        <f t="shared" si="36"/>
        <v>1</v>
      </c>
      <c r="O101" s="9">
        <v>784429500</v>
      </c>
      <c r="P101" s="9">
        <v>784429500</v>
      </c>
      <c r="Q101" s="7">
        <f t="shared" si="37"/>
        <v>100</v>
      </c>
      <c r="R101" s="7">
        <f t="shared" si="38"/>
        <v>1</v>
      </c>
      <c r="S101" s="9">
        <v>784429500</v>
      </c>
      <c r="T101" s="9">
        <v>784429500</v>
      </c>
      <c r="U101" s="7">
        <f t="shared" si="39"/>
        <v>100</v>
      </c>
      <c r="V101" s="7">
        <f t="shared" si="40"/>
        <v>1</v>
      </c>
      <c r="W101" s="9">
        <v>503494600</v>
      </c>
      <c r="X101" s="9">
        <v>784429500</v>
      </c>
      <c r="Y101" s="7">
        <f t="shared" si="41"/>
        <v>64.18608683125763</v>
      </c>
      <c r="Z101" s="7">
        <f t="shared" si="42"/>
        <v>0.35813913168742373</v>
      </c>
      <c r="AA101" s="7">
        <v>0.5</v>
      </c>
      <c r="AB101" s="7">
        <f t="shared" si="43"/>
        <v>0.8608139131687423</v>
      </c>
    </row>
    <row r="102" spans="1:28" s="8" customFormat="1" ht="22.5">
      <c r="A102" s="4"/>
      <c r="B102" s="5" t="s">
        <v>16</v>
      </c>
      <c r="C102" s="6" t="s">
        <v>17</v>
      </c>
      <c r="D102" s="15">
        <v>85.07306918546416</v>
      </c>
      <c r="E102" s="9">
        <v>0</v>
      </c>
      <c r="F102" s="7">
        <v>1</v>
      </c>
      <c r="G102" s="9">
        <v>0</v>
      </c>
      <c r="H102" s="9">
        <v>51</v>
      </c>
      <c r="I102" s="7">
        <f t="shared" si="33"/>
        <v>100</v>
      </c>
      <c r="J102" s="7">
        <f t="shared" si="34"/>
        <v>1</v>
      </c>
      <c r="K102" s="9">
        <v>0</v>
      </c>
      <c r="L102" s="9">
        <v>12830979900</v>
      </c>
      <c r="M102" s="7">
        <f t="shared" si="35"/>
        <v>0</v>
      </c>
      <c r="N102" s="7">
        <f t="shared" si="36"/>
        <v>1</v>
      </c>
      <c r="O102" s="9">
        <v>12830979900</v>
      </c>
      <c r="P102" s="9">
        <v>12830979900</v>
      </c>
      <c r="Q102" s="7">
        <f t="shared" si="37"/>
        <v>100</v>
      </c>
      <c r="R102" s="7">
        <f t="shared" si="38"/>
        <v>1</v>
      </c>
      <c r="S102" s="9">
        <v>12830979900</v>
      </c>
      <c r="T102" s="9">
        <v>12830979900</v>
      </c>
      <c r="U102" s="7">
        <f t="shared" si="39"/>
        <v>100</v>
      </c>
      <c r="V102" s="7">
        <f t="shared" si="40"/>
        <v>1</v>
      </c>
      <c r="W102" s="9">
        <v>9529480000</v>
      </c>
      <c r="X102" s="9">
        <v>12830979900</v>
      </c>
      <c r="Y102" s="7">
        <f t="shared" si="41"/>
        <v>74.26930814535841</v>
      </c>
      <c r="Z102" s="7">
        <f t="shared" si="42"/>
        <v>0.2573069185464159</v>
      </c>
      <c r="AA102" s="7">
        <v>0.5</v>
      </c>
      <c r="AB102" s="7">
        <f t="shared" si="43"/>
        <v>0.8507306918546416</v>
      </c>
    </row>
    <row r="103" spans="1:28" s="8" customFormat="1" ht="22.5">
      <c r="A103" s="4"/>
      <c r="B103" s="5" t="s">
        <v>180</v>
      </c>
      <c r="C103" s="6" t="s">
        <v>181</v>
      </c>
      <c r="D103" s="15">
        <v>84.92925315152588</v>
      </c>
      <c r="E103" s="9">
        <v>0</v>
      </c>
      <c r="F103" s="7">
        <v>1</v>
      </c>
      <c r="G103" s="9">
        <v>0</v>
      </c>
      <c r="H103" s="9">
        <v>3</v>
      </c>
      <c r="I103" s="7">
        <f t="shared" si="33"/>
        <v>100</v>
      </c>
      <c r="J103" s="7">
        <f t="shared" si="34"/>
        <v>1</v>
      </c>
      <c r="K103" s="9">
        <v>0</v>
      </c>
      <c r="L103" s="9">
        <v>4912406100</v>
      </c>
      <c r="M103" s="7">
        <f t="shared" si="35"/>
        <v>0</v>
      </c>
      <c r="N103" s="7">
        <f t="shared" si="36"/>
        <v>1</v>
      </c>
      <c r="O103" s="9">
        <v>4912406100</v>
      </c>
      <c r="P103" s="9">
        <v>4912406100</v>
      </c>
      <c r="Q103" s="7">
        <f t="shared" si="37"/>
        <v>100</v>
      </c>
      <c r="R103" s="7">
        <f t="shared" si="38"/>
        <v>1</v>
      </c>
      <c r="S103" s="9">
        <v>4912406100</v>
      </c>
      <c r="T103" s="9">
        <v>4912406100</v>
      </c>
      <c r="U103" s="7">
        <f t="shared" si="39"/>
        <v>100</v>
      </c>
      <c r="V103" s="7">
        <f t="shared" si="40"/>
        <v>1</v>
      </c>
      <c r="W103" s="9">
        <v>3719058300</v>
      </c>
      <c r="X103" s="9">
        <v>4912406100</v>
      </c>
      <c r="Y103" s="7">
        <f t="shared" si="41"/>
        <v>75.70746848474111</v>
      </c>
      <c r="Z103" s="7">
        <f t="shared" si="42"/>
        <v>0.24292531515258886</v>
      </c>
      <c r="AA103" s="7">
        <v>0.5</v>
      </c>
      <c r="AB103" s="7">
        <f t="shared" si="43"/>
        <v>0.8492925315152589</v>
      </c>
    </row>
    <row r="104" spans="1:28" s="8" customFormat="1" ht="22.5">
      <c r="A104" s="4"/>
      <c r="B104" s="5" t="s">
        <v>224</v>
      </c>
      <c r="C104" s="6" t="s">
        <v>225</v>
      </c>
      <c r="D104" s="15">
        <v>84.29499911248134</v>
      </c>
      <c r="E104" s="9">
        <v>0</v>
      </c>
      <c r="F104" s="7">
        <v>1</v>
      </c>
      <c r="G104" s="9">
        <v>0</v>
      </c>
      <c r="H104" s="9">
        <v>7</v>
      </c>
      <c r="I104" s="7">
        <f t="shared" si="33"/>
        <v>100</v>
      </c>
      <c r="J104" s="7">
        <f t="shared" si="34"/>
        <v>1</v>
      </c>
      <c r="K104" s="9">
        <v>0</v>
      </c>
      <c r="L104" s="9">
        <v>2374034600</v>
      </c>
      <c r="M104" s="7">
        <f t="shared" si="35"/>
        <v>0</v>
      </c>
      <c r="N104" s="7">
        <f t="shared" si="36"/>
        <v>1</v>
      </c>
      <c r="O104" s="9">
        <v>2374034600</v>
      </c>
      <c r="P104" s="9">
        <v>2374034600</v>
      </c>
      <c r="Q104" s="7">
        <f t="shared" si="37"/>
        <v>100</v>
      </c>
      <c r="R104" s="7">
        <f t="shared" si="38"/>
        <v>1</v>
      </c>
      <c r="S104" s="9">
        <v>2374034600</v>
      </c>
      <c r="T104" s="9">
        <v>2374034600</v>
      </c>
      <c r="U104" s="7">
        <f t="shared" si="39"/>
        <v>100</v>
      </c>
      <c r="V104" s="7">
        <f t="shared" si="40"/>
        <v>1</v>
      </c>
      <c r="W104" s="9">
        <v>1947895600</v>
      </c>
      <c r="X104" s="9">
        <v>2374034600</v>
      </c>
      <c r="Y104" s="7">
        <f t="shared" si="41"/>
        <v>82.05000887518658</v>
      </c>
      <c r="Z104" s="7">
        <f t="shared" si="42"/>
        <v>0.17949991124813422</v>
      </c>
      <c r="AA104" s="7">
        <v>0.5</v>
      </c>
      <c r="AB104" s="7">
        <f t="shared" si="43"/>
        <v>0.8429499911248134</v>
      </c>
    </row>
    <row r="105" spans="1:28" s="8" customFormat="1" ht="12.75">
      <c r="A105" s="4"/>
      <c r="B105" s="5" t="s">
        <v>194</v>
      </c>
      <c r="C105" s="6" t="s">
        <v>195</v>
      </c>
      <c r="D105" s="15">
        <v>83.92895728125877</v>
      </c>
      <c r="E105" s="9">
        <v>0</v>
      </c>
      <c r="F105" s="7">
        <v>1</v>
      </c>
      <c r="G105" s="9">
        <v>0</v>
      </c>
      <c r="H105" s="9">
        <v>7</v>
      </c>
      <c r="I105" s="7">
        <f t="shared" si="33"/>
        <v>100</v>
      </c>
      <c r="J105" s="7">
        <f t="shared" si="34"/>
        <v>1</v>
      </c>
      <c r="K105" s="9">
        <v>0</v>
      </c>
      <c r="L105" s="9">
        <v>1885619700</v>
      </c>
      <c r="M105" s="7">
        <f t="shared" si="35"/>
        <v>0</v>
      </c>
      <c r="N105" s="7">
        <f t="shared" si="36"/>
        <v>1</v>
      </c>
      <c r="O105" s="9">
        <v>1885619700</v>
      </c>
      <c r="P105" s="9">
        <v>1885619700</v>
      </c>
      <c r="Q105" s="7">
        <f t="shared" si="37"/>
        <v>100</v>
      </c>
      <c r="R105" s="7">
        <f t="shared" si="38"/>
        <v>1</v>
      </c>
      <c r="S105" s="9">
        <v>1885619700</v>
      </c>
      <c r="T105" s="9">
        <v>1885619700</v>
      </c>
      <c r="U105" s="7">
        <f t="shared" si="39"/>
        <v>100</v>
      </c>
      <c r="V105" s="7">
        <f t="shared" si="40"/>
        <v>1</v>
      </c>
      <c r="W105" s="9">
        <v>1616172700</v>
      </c>
      <c r="X105" s="9">
        <v>1885619700</v>
      </c>
      <c r="Y105" s="7">
        <f t="shared" si="41"/>
        <v>85.71042718741218</v>
      </c>
      <c r="Z105" s="7">
        <f t="shared" si="42"/>
        <v>0.1428957281258782</v>
      </c>
      <c r="AA105" s="7">
        <v>0.5</v>
      </c>
      <c r="AB105" s="7">
        <f t="shared" si="43"/>
        <v>0.8392895728125878</v>
      </c>
    </row>
    <row r="106" spans="1:28" s="8" customFormat="1" ht="22.5">
      <c r="A106" s="4"/>
      <c r="B106" s="5" t="s">
        <v>202</v>
      </c>
      <c r="C106" s="6" t="s">
        <v>203</v>
      </c>
      <c r="D106" s="15">
        <v>83.43605390328071</v>
      </c>
      <c r="E106" s="9">
        <v>0</v>
      </c>
      <c r="F106" s="7">
        <v>1</v>
      </c>
      <c r="G106" s="9">
        <v>0</v>
      </c>
      <c r="H106" s="9">
        <v>12</v>
      </c>
      <c r="I106" s="7">
        <f t="shared" si="33"/>
        <v>100</v>
      </c>
      <c r="J106" s="7">
        <f t="shared" si="34"/>
        <v>1</v>
      </c>
      <c r="K106" s="9">
        <v>0</v>
      </c>
      <c r="L106" s="9">
        <v>13911197800</v>
      </c>
      <c r="M106" s="7">
        <f t="shared" si="35"/>
        <v>0</v>
      </c>
      <c r="N106" s="7">
        <f t="shared" si="36"/>
        <v>1</v>
      </c>
      <c r="O106" s="9">
        <v>13911197800</v>
      </c>
      <c r="P106" s="9">
        <v>13911197800</v>
      </c>
      <c r="Q106" s="7">
        <f t="shared" si="37"/>
        <v>100</v>
      </c>
      <c r="R106" s="7">
        <f t="shared" si="38"/>
        <v>1</v>
      </c>
      <c r="S106" s="9">
        <v>13911197800</v>
      </c>
      <c r="T106" s="9">
        <v>13911197800</v>
      </c>
      <c r="U106" s="7">
        <f t="shared" si="39"/>
        <v>100</v>
      </c>
      <c r="V106" s="7">
        <f t="shared" si="40"/>
        <v>1</v>
      </c>
      <c r="W106" s="9">
        <v>12609034700</v>
      </c>
      <c r="X106" s="9">
        <v>13911197800</v>
      </c>
      <c r="Y106" s="7">
        <f t="shared" si="41"/>
        <v>90.63946096719292</v>
      </c>
      <c r="Z106" s="7">
        <f t="shared" si="42"/>
        <v>0.09360539032807083</v>
      </c>
      <c r="AA106" s="7">
        <v>0.5</v>
      </c>
      <c r="AB106" s="7">
        <f t="shared" si="43"/>
        <v>0.834360539032807</v>
      </c>
    </row>
    <row r="107" spans="1:28" s="8" customFormat="1" ht="22.5">
      <c r="A107" s="4"/>
      <c r="B107" s="5" t="s">
        <v>188</v>
      </c>
      <c r="C107" s="6" t="s">
        <v>189</v>
      </c>
      <c r="D107" s="15">
        <v>83.33607962943675</v>
      </c>
      <c r="E107" s="9">
        <v>0</v>
      </c>
      <c r="F107" s="7">
        <v>1</v>
      </c>
      <c r="G107" s="9">
        <v>0</v>
      </c>
      <c r="H107" s="9">
        <v>9</v>
      </c>
      <c r="I107" s="7">
        <f t="shared" si="33"/>
        <v>100</v>
      </c>
      <c r="J107" s="7">
        <f t="shared" si="34"/>
        <v>1</v>
      </c>
      <c r="K107" s="9">
        <v>0</v>
      </c>
      <c r="L107" s="9">
        <v>475276500</v>
      </c>
      <c r="M107" s="7">
        <f t="shared" si="35"/>
        <v>0</v>
      </c>
      <c r="N107" s="7">
        <f t="shared" si="36"/>
        <v>1</v>
      </c>
      <c r="O107" s="9">
        <v>475276500</v>
      </c>
      <c r="P107" s="9">
        <v>475276500</v>
      </c>
      <c r="Q107" s="7">
        <f t="shared" si="37"/>
        <v>100</v>
      </c>
      <c r="R107" s="7">
        <f t="shared" si="38"/>
        <v>1</v>
      </c>
      <c r="S107" s="9">
        <v>475276500</v>
      </c>
      <c r="T107" s="9">
        <v>475276500</v>
      </c>
      <c r="U107" s="7">
        <f t="shared" si="39"/>
        <v>100</v>
      </c>
      <c r="V107" s="7">
        <f t="shared" si="40"/>
        <v>1</v>
      </c>
      <c r="W107" s="9">
        <v>435539600</v>
      </c>
      <c r="X107" s="9">
        <v>475276500</v>
      </c>
      <c r="Y107" s="7">
        <f t="shared" si="41"/>
        <v>91.63920370563241</v>
      </c>
      <c r="Z107" s="7">
        <f t="shared" si="42"/>
        <v>0.08360796294367588</v>
      </c>
      <c r="AA107" s="7">
        <v>0.5</v>
      </c>
      <c r="AB107" s="7">
        <f t="shared" si="43"/>
        <v>0.8333607962943675</v>
      </c>
    </row>
    <row r="108" spans="1:28" s="8" customFormat="1" ht="22.5">
      <c r="A108" s="4"/>
      <c r="B108" s="5" t="s">
        <v>144</v>
      </c>
      <c r="C108" s="6" t="s">
        <v>145</v>
      </c>
      <c r="D108" s="15">
        <v>82.591535111743</v>
      </c>
      <c r="E108" s="9">
        <v>0</v>
      </c>
      <c r="F108" s="7">
        <v>1</v>
      </c>
      <c r="G108" s="9">
        <v>0</v>
      </c>
      <c r="H108" s="9">
        <v>5</v>
      </c>
      <c r="I108" s="7">
        <f t="shared" si="33"/>
        <v>100</v>
      </c>
      <c r="J108" s="7">
        <f t="shared" si="34"/>
        <v>1</v>
      </c>
      <c r="K108" s="9">
        <v>0</v>
      </c>
      <c r="L108" s="9">
        <v>533281700</v>
      </c>
      <c r="M108" s="7">
        <f t="shared" si="35"/>
        <v>0</v>
      </c>
      <c r="N108" s="7">
        <f t="shared" si="36"/>
        <v>1</v>
      </c>
      <c r="O108" s="9">
        <v>533281700</v>
      </c>
      <c r="P108" s="9">
        <v>533281700</v>
      </c>
      <c r="Q108" s="7">
        <f t="shared" si="37"/>
        <v>100</v>
      </c>
      <c r="R108" s="7">
        <f t="shared" si="38"/>
        <v>1</v>
      </c>
      <c r="S108" s="9">
        <v>533281700</v>
      </c>
      <c r="T108" s="9">
        <v>533281700</v>
      </c>
      <c r="U108" s="7">
        <f t="shared" si="39"/>
        <v>100</v>
      </c>
      <c r="V108" s="7">
        <f t="shared" si="40"/>
        <v>1</v>
      </c>
      <c r="W108" s="9">
        <v>528400300</v>
      </c>
      <c r="X108" s="9">
        <v>533281700</v>
      </c>
      <c r="Y108" s="7">
        <f t="shared" si="41"/>
        <v>99.08464888256994</v>
      </c>
      <c r="Z108" s="7">
        <f t="shared" si="42"/>
        <v>0.009153511174300633</v>
      </c>
      <c r="AA108" s="7">
        <v>0.5</v>
      </c>
      <c r="AB108" s="7">
        <f t="shared" si="43"/>
        <v>0.82591535111743</v>
      </c>
    </row>
    <row r="109" spans="1:28" s="8" customFormat="1" ht="22.5">
      <c r="A109" s="4"/>
      <c r="B109" s="5" t="s">
        <v>80</v>
      </c>
      <c r="C109" s="6" t="s">
        <v>81</v>
      </c>
      <c r="D109" s="15">
        <v>80.83337686400034</v>
      </c>
      <c r="E109" s="9">
        <v>0</v>
      </c>
      <c r="F109" s="7">
        <v>1</v>
      </c>
      <c r="G109" s="9">
        <v>1</v>
      </c>
      <c r="H109" s="9">
        <v>11</v>
      </c>
      <c r="I109" s="7">
        <f t="shared" si="33"/>
        <v>90.9090909090909</v>
      </c>
      <c r="J109" s="7">
        <f t="shared" si="34"/>
        <v>0.9090909090909091</v>
      </c>
      <c r="K109" s="9">
        <v>0</v>
      </c>
      <c r="L109" s="9">
        <v>2550622600</v>
      </c>
      <c r="M109" s="7">
        <f t="shared" si="35"/>
        <v>0</v>
      </c>
      <c r="N109" s="7">
        <f t="shared" si="36"/>
        <v>1</v>
      </c>
      <c r="O109" s="9">
        <v>2550622600</v>
      </c>
      <c r="P109" s="9">
        <v>2550622600</v>
      </c>
      <c r="Q109" s="7">
        <f t="shared" si="37"/>
        <v>100</v>
      </c>
      <c r="R109" s="7">
        <f t="shared" si="38"/>
        <v>1</v>
      </c>
      <c r="S109" s="9">
        <v>2550622600</v>
      </c>
      <c r="T109" s="9">
        <v>2550622600</v>
      </c>
      <c r="U109" s="7">
        <f t="shared" si="39"/>
        <v>100</v>
      </c>
      <c r="V109" s="7">
        <f t="shared" si="40"/>
        <v>1</v>
      </c>
      <c r="W109" s="9">
        <v>2511965700</v>
      </c>
      <c r="X109" s="9">
        <v>2550622600</v>
      </c>
      <c r="Y109" s="7">
        <f t="shared" si="41"/>
        <v>98.48441317817854</v>
      </c>
      <c r="Z109" s="7">
        <f t="shared" si="42"/>
        <v>0.01515586821821458</v>
      </c>
      <c r="AA109" s="7">
        <v>0.5</v>
      </c>
      <c r="AB109" s="7">
        <f t="shared" si="43"/>
        <v>0.8083337686400034</v>
      </c>
    </row>
    <row r="110" spans="1:28" s="8" customFormat="1" ht="22.5">
      <c r="A110" s="4"/>
      <c r="B110" s="5" t="s">
        <v>140</v>
      </c>
      <c r="C110" s="6" t="s">
        <v>141</v>
      </c>
      <c r="D110" s="15">
        <v>79.57880630418165</v>
      </c>
      <c r="E110" s="9">
        <v>7</v>
      </c>
      <c r="F110" s="7">
        <v>0</v>
      </c>
      <c r="G110" s="9">
        <v>0</v>
      </c>
      <c r="H110" s="9">
        <v>10</v>
      </c>
      <c r="I110" s="7">
        <f t="shared" si="33"/>
        <v>100</v>
      </c>
      <c r="J110" s="7">
        <f t="shared" si="34"/>
        <v>1</v>
      </c>
      <c r="K110" s="9">
        <v>0</v>
      </c>
      <c r="L110" s="9">
        <v>5751877400</v>
      </c>
      <c r="M110" s="7">
        <f t="shared" si="35"/>
        <v>0</v>
      </c>
      <c r="N110" s="7">
        <f t="shared" si="36"/>
        <v>1</v>
      </c>
      <c r="O110" s="9">
        <v>5751877400</v>
      </c>
      <c r="P110" s="9">
        <v>5751877400</v>
      </c>
      <c r="Q110" s="7">
        <f t="shared" si="37"/>
        <v>100</v>
      </c>
      <c r="R110" s="7">
        <f t="shared" si="38"/>
        <v>1</v>
      </c>
      <c r="S110" s="9">
        <v>5751877400</v>
      </c>
      <c r="T110" s="9">
        <v>5751877400</v>
      </c>
      <c r="U110" s="7">
        <f t="shared" si="39"/>
        <v>100</v>
      </c>
      <c r="V110" s="7">
        <f t="shared" si="40"/>
        <v>1</v>
      </c>
      <c r="W110" s="9">
        <v>1680234800</v>
      </c>
      <c r="X110" s="9">
        <v>5751877400</v>
      </c>
      <c r="Y110" s="7">
        <f t="shared" si="41"/>
        <v>29.211936958183426</v>
      </c>
      <c r="Z110" s="7">
        <f t="shared" si="42"/>
        <v>0.7078806304181657</v>
      </c>
      <c r="AA110" s="7">
        <v>0.5</v>
      </c>
      <c r="AB110" s="7">
        <f t="shared" si="43"/>
        <v>0.7957880630418165</v>
      </c>
    </row>
    <row r="111" spans="1:28" s="8" customFormat="1" ht="22.5">
      <c r="A111" s="4"/>
      <c r="B111" s="5" t="s">
        <v>38</v>
      </c>
      <c r="C111" s="6" t="s">
        <v>39</v>
      </c>
      <c r="D111" s="15">
        <v>79.47005534217557</v>
      </c>
      <c r="E111" s="9">
        <v>2</v>
      </c>
      <c r="F111" s="7">
        <v>0.6</v>
      </c>
      <c r="G111" s="9">
        <v>0</v>
      </c>
      <c r="H111" s="9">
        <v>26</v>
      </c>
      <c r="I111" s="7">
        <f t="shared" si="33"/>
        <v>100</v>
      </c>
      <c r="J111" s="7">
        <f t="shared" si="34"/>
        <v>1</v>
      </c>
      <c r="K111" s="9">
        <v>0</v>
      </c>
      <c r="L111" s="9">
        <v>30700527800</v>
      </c>
      <c r="M111" s="7">
        <f t="shared" si="35"/>
        <v>0</v>
      </c>
      <c r="N111" s="7">
        <f t="shared" si="36"/>
        <v>1</v>
      </c>
      <c r="O111" s="9">
        <v>30700527800</v>
      </c>
      <c r="P111" s="9">
        <v>30700527800</v>
      </c>
      <c r="Q111" s="7">
        <f t="shared" si="37"/>
        <v>100</v>
      </c>
      <c r="R111" s="7">
        <f t="shared" si="38"/>
        <v>1</v>
      </c>
      <c r="S111" s="9">
        <v>30700527800</v>
      </c>
      <c r="T111" s="9">
        <v>30700527800</v>
      </c>
      <c r="U111" s="7">
        <f t="shared" si="39"/>
        <v>100</v>
      </c>
      <c r="V111" s="7">
        <f t="shared" si="40"/>
        <v>1</v>
      </c>
      <c r="W111" s="9">
        <v>27722406700</v>
      </c>
      <c r="X111" s="9">
        <v>30700527800</v>
      </c>
      <c r="Y111" s="7">
        <f t="shared" si="41"/>
        <v>90.29944657824417</v>
      </c>
      <c r="Z111" s="7">
        <f t="shared" si="42"/>
        <v>0.09700553421755828</v>
      </c>
      <c r="AA111" s="7">
        <v>0.5</v>
      </c>
      <c r="AB111" s="7">
        <f t="shared" si="43"/>
        <v>0.7947005534217557</v>
      </c>
    </row>
    <row r="112" spans="1:28" s="8" customFormat="1" ht="22.5">
      <c r="A112" s="4"/>
      <c r="B112" s="5" t="s">
        <v>78</v>
      </c>
      <c r="C112" s="6" t="s">
        <v>79</v>
      </c>
      <c r="D112" s="15">
        <v>79.37834674462685</v>
      </c>
      <c r="E112" s="9">
        <v>2</v>
      </c>
      <c r="F112" s="7">
        <v>0.6</v>
      </c>
      <c r="G112" s="9">
        <v>0</v>
      </c>
      <c r="H112" s="9">
        <v>96</v>
      </c>
      <c r="I112" s="7">
        <f t="shared" si="33"/>
        <v>100</v>
      </c>
      <c r="J112" s="7">
        <f t="shared" si="34"/>
        <v>1</v>
      </c>
      <c r="K112" s="9">
        <v>0</v>
      </c>
      <c r="L112" s="9">
        <v>69093795100</v>
      </c>
      <c r="M112" s="7">
        <f t="shared" si="35"/>
        <v>0</v>
      </c>
      <c r="N112" s="7">
        <f t="shared" si="36"/>
        <v>1</v>
      </c>
      <c r="O112" s="9">
        <v>69093795100</v>
      </c>
      <c r="P112" s="9">
        <v>69093795100</v>
      </c>
      <c r="Q112" s="7">
        <f t="shared" si="37"/>
        <v>100</v>
      </c>
      <c r="R112" s="7">
        <f t="shared" si="38"/>
        <v>1</v>
      </c>
      <c r="S112" s="9">
        <v>69093795100</v>
      </c>
      <c r="T112" s="9">
        <v>69093795100</v>
      </c>
      <c r="U112" s="7">
        <f t="shared" si="39"/>
        <v>100</v>
      </c>
      <c r="V112" s="7">
        <f t="shared" si="40"/>
        <v>1</v>
      </c>
      <c r="W112" s="9">
        <v>63024964100</v>
      </c>
      <c r="X112" s="9">
        <v>69093795100</v>
      </c>
      <c r="Y112" s="7">
        <f t="shared" si="41"/>
        <v>91.21653255373144</v>
      </c>
      <c r="Z112" s="7">
        <f t="shared" si="42"/>
        <v>0.0878346744626856</v>
      </c>
      <c r="AA112" s="7">
        <v>0.5</v>
      </c>
      <c r="AB112" s="7">
        <f t="shared" si="43"/>
        <v>0.7937834674462685</v>
      </c>
    </row>
    <row r="114" ht="33">
      <c r="C114" s="23" t="s">
        <v>240</v>
      </c>
    </row>
    <row r="115" spans="1:28" ht="89.25" customHeight="1">
      <c r="A115" s="3"/>
      <c r="B115" s="29" t="s">
        <v>0</v>
      </c>
      <c r="C115" s="31" t="s">
        <v>1</v>
      </c>
      <c r="D115" s="33" t="s">
        <v>238</v>
      </c>
      <c r="E115" s="24" t="s">
        <v>230</v>
      </c>
      <c r="F115" s="26"/>
      <c r="G115" s="24" t="s">
        <v>231</v>
      </c>
      <c r="H115" s="25"/>
      <c r="I115" s="25"/>
      <c r="J115" s="26"/>
      <c r="K115" s="24" t="s">
        <v>232</v>
      </c>
      <c r="L115" s="25"/>
      <c r="M115" s="25"/>
      <c r="N115" s="26"/>
      <c r="O115" s="24" t="s">
        <v>233</v>
      </c>
      <c r="P115" s="25"/>
      <c r="Q115" s="25"/>
      <c r="R115" s="26"/>
      <c r="S115" s="24" t="s">
        <v>234</v>
      </c>
      <c r="T115" s="25"/>
      <c r="U115" s="25"/>
      <c r="V115" s="26"/>
      <c r="W115" s="24" t="s">
        <v>235</v>
      </c>
      <c r="X115" s="25"/>
      <c r="Y115" s="25"/>
      <c r="Z115" s="26"/>
      <c r="AA115" s="13" t="s">
        <v>236</v>
      </c>
      <c r="AB115" s="27" t="s">
        <v>237</v>
      </c>
    </row>
    <row r="116" spans="1:28" s="8" customFormat="1" ht="15" customHeight="1">
      <c r="A116" s="4"/>
      <c r="B116" s="30"/>
      <c r="C116" s="32"/>
      <c r="D116" s="34"/>
      <c r="E116" s="22" t="s">
        <v>2</v>
      </c>
      <c r="F116" s="22" t="s">
        <v>3</v>
      </c>
      <c r="G116" s="22" t="s">
        <v>4</v>
      </c>
      <c r="H116" s="22" t="s">
        <v>5</v>
      </c>
      <c r="I116" s="22" t="s">
        <v>2</v>
      </c>
      <c r="J116" s="22" t="s">
        <v>3</v>
      </c>
      <c r="K116" s="22" t="s">
        <v>6</v>
      </c>
      <c r="L116" s="22" t="s">
        <v>7</v>
      </c>
      <c r="M116" s="22" t="s">
        <v>2</v>
      </c>
      <c r="N116" s="22" t="s">
        <v>3</v>
      </c>
      <c r="O116" s="22" t="s">
        <v>6</v>
      </c>
      <c r="P116" s="22" t="s">
        <v>7</v>
      </c>
      <c r="Q116" s="22" t="s">
        <v>2</v>
      </c>
      <c r="R116" s="22" t="s">
        <v>3</v>
      </c>
      <c r="S116" s="22" t="s">
        <v>6</v>
      </c>
      <c r="T116" s="22" t="s">
        <v>7</v>
      </c>
      <c r="U116" s="22" t="s">
        <v>2</v>
      </c>
      <c r="V116" s="22" t="s">
        <v>3</v>
      </c>
      <c r="W116" s="22" t="s">
        <v>6</v>
      </c>
      <c r="X116" s="22" t="s">
        <v>7</v>
      </c>
      <c r="Y116" s="22" t="s">
        <v>2</v>
      </c>
      <c r="Z116" s="22" t="s">
        <v>3</v>
      </c>
      <c r="AA116" s="22" t="s">
        <v>3</v>
      </c>
      <c r="AB116" s="28"/>
    </row>
    <row r="117" spans="1:28" s="8" customFormat="1" ht="12.75">
      <c r="A117" s="4"/>
      <c r="B117" s="5" t="s">
        <v>122</v>
      </c>
      <c r="C117" s="6" t="s">
        <v>123</v>
      </c>
      <c r="D117" s="15">
        <v>98.87274862210899</v>
      </c>
      <c r="E117" s="9">
        <v>0</v>
      </c>
      <c r="F117" s="7">
        <v>1</v>
      </c>
      <c r="G117" s="9">
        <v>0</v>
      </c>
      <c r="H117" s="9">
        <v>167</v>
      </c>
      <c r="I117" s="7">
        <f>100*(1-G117/H117)</f>
        <v>100</v>
      </c>
      <c r="J117" s="7">
        <f>I117/100</f>
        <v>1</v>
      </c>
      <c r="K117" s="9">
        <v>0</v>
      </c>
      <c r="L117" s="9">
        <v>2458954412800</v>
      </c>
      <c r="M117" s="7">
        <f>100*K117/L117</f>
        <v>0</v>
      </c>
      <c r="N117" s="7">
        <f>(100-M117)/100</f>
        <v>1</v>
      </c>
      <c r="O117" s="9">
        <v>2458954412800</v>
      </c>
      <c r="P117" s="9">
        <v>2458954412800</v>
      </c>
      <c r="Q117" s="7">
        <f>100*O117/P117</f>
        <v>100</v>
      </c>
      <c r="R117" s="7">
        <f>Q117/100</f>
        <v>1</v>
      </c>
      <c r="S117" s="9">
        <v>2458954412800</v>
      </c>
      <c r="T117" s="9">
        <v>2458954412800</v>
      </c>
      <c r="U117" s="7">
        <f>100*S117/T117</f>
        <v>100</v>
      </c>
      <c r="V117" s="7">
        <f>U117/100</f>
        <v>1</v>
      </c>
      <c r="W117" s="9">
        <v>277185975000</v>
      </c>
      <c r="X117" s="9">
        <v>2458954412800</v>
      </c>
      <c r="Y117" s="7">
        <f>100*W117/X117</f>
        <v>11.272513778910184</v>
      </c>
      <c r="Z117" s="7">
        <f>(100-Y117)/100</f>
        <v>0.8872748622108982</v>
      </c>
      <c r="AA117" s="7">
        <v>1</v>
      </c>
      <c r="AB117" s="7">
        <f>0.1*F117+0.2*J117+0.15*N117+0.1*R117+0.2*V117+0.1*Z117+0.15*AA117</f>
        <v>0.9887274862210899</v>
      </c>
    </row>
    <row r="118" spans="1:28" s="8" customFormat="1" ht="22.5">
      <c r="A118" s="4"/>
      <c r="B118" s="5" t="s">
        <v>126</v>
      </c>
      <c r="C118" s="6" t="s">
        <v>127</v>
      </c>
      <c r="D118" s="15">
        <v>99.07419249234906</v>
      </c>
      <c r="E118" s="9">
        <v>0</v>
      </c>
      <c r="F118" s="7">
        <v>1</v>
      </c>
      <c r="G118" s="9">
        <v>1</v>
      </c>
      <c r="H118" s="9">
        <v>24</v>
      </c>
      <c r="I118" s="7">
        <f>100*(1-G118/H118)</f>
        <v>95.83333333333334</v>
      </c>
      <c r="J118" s="7">
        <f>I118/100</f>
        <v>0.9583333333333335</v>
      </c>
      <c r="K118" s="9">
        <v>148992100</v>
      </c>
      <c r="L118" s="9">
        <v>24167628600</v>
      </c>
      <c r="M118" s="7">
        <f>100*K118/L118</f>
        <v>0.616494495450828</v>
      </c>
      <c r="N118" s="7">
        <f>(100-M118)/100</f>
        <v>0.9938350550454917</v>
      </c>
      <c r="O118" s="9">
        <v>24167628600</v>
      </c>
      <c r="P118" s="9">
        <v>24167628600</v>
      </c>
      <c r="Q118" s="7">
        <f>100*O118/P118</f>
        <v>100</v>
      </c>
      <c r="R118" s="7">
        <f>Q118/100</f>
        <v>1</v>
      </c>
      <c r="S118" s="9">
        <v>24167628600</v>
      </c>
      <c r="T118" s="9">
        <v>24167628600</v>
      </c>
      <c r="U118" s="7">
        <f>100*S118/T118</f>
        <v>100</v>
      </c>
      <c r="V118" s="7">
        <f>U118/100</f>
        <v>1</v>
      </c>
      <c r="W118" s="9">
        <v>0</v>
      </c>
      <c r="X118" s="9">
        <v>24167628600</v>
      </c>
      <c r="Y118" s="7">
        <f>100*W118/X118</f>
        <v>0</v>
      </c>
      <c r="Z118" s="7">
        <f>(100-Y118)/100</f>
        <v>1</v>
      </c>
      <c r="AA118" s="7">
        <v>1</v>
      </c>
      <c r="AB118" s="7">
        <f>0.1*F118+0.2*J118+0.15*N118+0.1*R118+0.2*V118+0.1*Z118+0.15*AA118</f>
        <v>0.9907419249234906</v>
      </c>
    </row>
    <row r="119" spans="1:28" s="8" customFormat="1" ht="22.5">
      <c r="A119" s="4"/>
      <c r="B119" s="5" t="s">
        <v>132</v>
      </c>
      <c r="C119" s="6" t="s">
        <v>133</v>
      </c>
      <c r="D119" s="15">
        <v>90</v>
      </c>
      <c r="E119" s="9">
        <v>0</v>
      </c>
      <c r="F119" s="7">
        <v>1</v>
      </c>
      <c r="G119" s="9">
        <v>0</v>
      </c>
      <c r="H119" s="9">
        <v>3</v>
      </c>
      <c r="I119" s="7">
        <f>100*(1-G119/H119)</f>
        <v>100</v>
      </c>
      <c r="J119" s="7">
        <f>I119/100</f>
        <v>1</v>
      </c>
      <c r="K119" s="9">
        <v>0</v>
      </c>
      <c r="L119" s="9">
        <v>630000000</v>
      </c>
      <c r="M119" s="7">
        <f>100*K119/L119</f>
        <v>0</v>
      </c>
      <c r="N119" s="7">
        <f>(100-M119)/100</f>
        <v>1</v>
      </c>
      <c r="O119" s="9">
        <v>630000000</v>
      </c>
      <c r="P119" s="9">
        <v>630000000</v>
      </c>
      <c r="Q119" s="7">
        <f>100*O119/P119</f>
        <v>100</v>
      </c>
      <c r="R119" s="7">
        <f>Q119/100</f>
        <v>1</v>
      </c>
      <c r="S119" s="9">
        <v>630000000</v>
      </c>
      <c r="T119" s="9">
        <v>630000000</v>
      </c>
      <c r="U119" s="7">
        <f>100*S119/T119</f>
        <v>100</v>
      </c>
      <c r="V119" s="7">
        <f>U119/100</f>
        <v>1</v>
      </c>
      <c r="W119" s="9">
        <v>630000000</v>
      </c>
      <c r="X119" s="9">
        <v>630000000</v>
      </c>
      <c r="Y119" s="7">
        <f>100*W119/X119</f>
        <v>100</v>
      </c>
      <c r="Z119" s="7">
        <f>(100-Y119)/100</f>
        <v>0</v>
      </c>
      <c r="AA119" s="7">
        <v>1</v>
      </c>
      <c r="AB119" s="7">
        <f>0.1*F119+0.2*J119+0.15*N119+0.1*R119+0.2*V119+0.1*Z119+0.15*AA119</f>
        <v>0.9</v>
      </c>
    </row>
    <row r="120" spans="1:28" s="8" customFormat="1" ht="12.75">
      <c r="A120" s="4"/>
      <c r="B120" s="5" t="s">
        <v>116</v>
      </c>
      <c r="C120" s="6" t="s">
        <v>117</v>
      </c>
      <c r="D120" s="15">
        <v>92.5</v>
      </c>
      <c r="E120" s="9">
        <v>0</v>
      </c>
      <c r="F120" s="7">
        <v>1</v>
      </c>
      <c r="G120" s="9">
        <v>0</v>
      </c>
      <c r="H120" s="9">
        <v>5</v>
      </c>
      <c r="I120" s="7">
        <f>100*(1-G120/H120)</f>
        <v>100</v>
      </c>
      <c r="J120" s="7">
        <f>I120/100</f>
        <v>1</v>
      </c>
      <c r="K120" s="9">
        <v>0</v>
      </c>
      <c r="L120" s="9">
        <v>48482300</v>
      </c>
      <c r="M120" s="7">
        <f>100*K120/L120</f>
        <v>0</v>
      </c>
      <c r="N120" s="7">
        <f>(100-M120)/100</f>
        <v>1</v>
      </c>
      <c r="O120" s="9">
        <v>48482300</v>
      </c>
      <c r="P120" s="9">
        <v>48482300</v>
      </c>
      <c r="Q120" s="7">
        <f>100*O120/P120</f>
        <v>100</v>
      </c>
      <c r="R120" s="7">
        <f>Q120/100</f>
        <v>1</v>
      </c>
      <c r="S120" s="9">
        <v>48482300</v>
      </c>
      <c r="T120" s="9">
        <v>48482300</v>
      </c>
      <c r="U120" s="7">
        <f>100*S120/T120</f>
        <v>100</v>
      </c>
      <c r="V120" s="7">
        <f>U120/100</f>
        <v>1</v>
      </c>
      <c r="W120" s="9">
        <v>0</v>
      </c>
      <c r="X120" s="9">
        <v>48482300</v>
      </c>
      <c r="Y120" s="7">
        <f>100*W120/X120</f>
        <v>0</v>
      </c>
      <c r="Z120" s="7">
        <f>(100-Y120)/100</f>
        <v>1</v>
      </c>
      <c r="AA120" s="7">
        <v>0.5</v>
      </c>
      <c r="AB120" s="7">
        <f>0.1*F120+0.2*J120+0.15*N120+0.1*R120+0.2*V120+0.1*Z120+0.15*AA120</f>
        <v>0.9249999999999999</v>
      </c>
    </row>
  </sheetData>
  <mergeCells count="21">
    <mergeCell ref="B4:B5"/>
    <mergeCell ref="C4:C5"/>
    <mergeCell ref="G4:J4"/>
    <mergeCell ref="E4:F4"/>
    <mergeCell ref="D4:D5"/>
    <mergeCell ref="AB4:AB5"/>
    <mergeCell ref="D2:X2"/>
    <mergeCell ref="K4:N4"/>
    <mergeCell ref="O4:R4"/>
    <mergeCell ref="S4:V4"/>
    <mergeCell ref="W4:Z4"/>
    <mergeCell ref="B115:B116"/>
    <mergeCell ref="C115:C116"/>
    <mergeCell ref="D115:D116"/>
    <mergeCell ref="E115:F115"/>
    <mergeCell ref="W115:Z115"/>
    <mergeCell ref="AB115:AB116"/>
    <mergeCell ref="G115:J115"/>
    <mergeCell ref="K115:N115"/>
    <mergeCell ref="O115:R115"/>
    <mergeCell ref="S115:V115"/>
  </mergeCells>
  <printOptions/>
  <pageMargins left="0.3937007874015748" right="0.3937007874015748" top="0.3937007874015748" bottom="0.3937007874015748" header="0.3937007874015748" footer="0.1968503937007874"/>
  <pageSetup fitToHeight="6" fitToWidth="1" horizontalDpi="600" verticalDpi="600" orientation="landscape" paperSize="8" scale="52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0380</cp:lastModifiedBy>
  <cp:lastPrinted>2010-06-04T07:25:48Z</cp:lastPrinted>
  <dcterms:created xsi:type="dcterms:W3CDTF">2010-05-18T10:54:29Z</dcterms:created>
  <dcterms:modified xsi:type="dcterms:W3CDTF">2010-06-04T07:28:01Z</dcterms:modified>
  <cp:category/>
  <cp:version/>
  <cp:contentType/>
  <cp:contentStatus/>
</cp:coreProperties>
</file>