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2120" windowHeight="9120" tabRatio="601" activeTab="0"/>
  </bookViews>
  <sheets>
    <sheet name="Часть 1" sheetId="1" r:id="rId1"/>
    <sheet name="Часть 2" sheetId="2" r:id="rId2"/>
    <sheet name="Задолженность" sheetId="3" r:id="rId3"/>
  </sheets>
  <definedNames/>
  <calcPr fullCalcOnLoad="1"/>
</workbook>
</file>

<file path=xl/sharedStrings.xml><?xml version="1.0" encoding="utf-8"?>
<sst xmlns="http://schemas.openxmlformats.org/spreadsheetml/2006/main" count="545" uniqueCount="246">
  <si>
    <t>1 - Центральный федеральный округ</t>
  </si>
  <si>
    <t>26 - Белгородская область</t>
  </si>
  <si>
    <t>27 - Брянская область</t>
  </si>
  <si>
    <t>28 - Владимирская область</t>
  </si>
  <si>
    <t>31 - Воронежская область</t>
  </si>
  <si>
    <t>33 - Ивановская область</t>
  </si>
  <si>
    <t>37 - Калужская область</t>
  </si>
  <si>
    <t>41 - Костромская область</t>
  </si>
  <si>
    <t>44 - Курская область</t>
  </si>
  <si>
    <t>46 - Липецкая область</t>
  </si>
  <si>
    <t>48 - Московская область</t>
  </si>
  <si>
    <t>54 - Орловская область</t>
  </si>
  <si>
    <t>59 - Рязанская область</t>
  </si>
  <si>
    <t>63 - Смоленская область</t>
  </si>
  <si>
    <t>64 - Тамбовская область</t>
  </si>
  <si>
    <t>36 - Тверская область</t>
  </si>
  <si>
    <t>66 - Тульская область</t>
  </si>
  <si>
    <t>71 - Ярославская область</t>
  </si>
  <si>
    <t>73 - Москва</t>
  </si>
  <si>
    <t>2 - Северо-Западный федеральный округ</t>
  </si>
  <si>
    <t>6 - Республика Карелия</t>
  </si>
  <si>
    <t>7 - Республика Коми</t>
  </si>
  <si>
    <t>24 - Архангельская область</t>
  </si>
  <si>
    <t>30 - Вологодская область</t>
  </si>
  <si>
    <t>35 - Калининградская область</t>
  </si>
  <si>
    <t>45 - Ленинградская область</t>
  </si>
  <si>
    <t>49 - Мурманская область</t>
  </si>
  <si>
    <t>50 - Новгородская область</t>
  </si>
  <si>
    <t>57 - Псковская область</t>
  </si>
  <si>
    <t>72 - Санкт-Петербург</t>
  </si>
  <si>
    <t>84 - Ненецкий автономный округ</t>
  </si>
  <si>
    <t>3 - Южный федеральный округ</t>
  </si>
  <si>
    <t>76 - Республика Адыгея</t>
  </si>
  <si>
    <t>3 - Республика Дагестан</t>
  </si>
  <si>
    <t>14 - Республика Ингушетия</t>
  </si>
  <si>
    <t>4 - Кабардино-Балкарская Республика</t>
  </si>
  <si>
    <t>5 - Республика Калмыкия</t>
  </si>
  <si>
    <t>79 - Карачаево-Черкесская Республика</t>
  </si>
  <si>
    <t>10 - Республика Северная Осетия-Алания</t>
  </si>
  <si>
    <t>94 - Чеченская Республика</t>
  </si>
  <si>
    <t>18 - Краснодарский край</t>
  </si>
  <si>
    <t>21 - Ставропольский край</t>
  </si>
  <si>
    <t>25 - Астраханская область</t>
  </si>
  <si>
    <t>29 - Волгоградская область</t>
  </si>
  <si>
    <t>58 - Ростовская область</t>
  </si>
  <si>
    <t>4 - Приволжский федеральный округ</t>
  </si>
  <si>
    <t>1 - Республика Башкортостан</t>
  </si>
  <si>
    <t>8 - Республика Марий-Эл</t>
  </si>
  <si>
    <t>9 - Республика Мордовия</t>
  </si>
  <si>
    <t>11 - Республика Татарстан</t>
  </si>
  <si>
    <t>13 - Удмуртская Республика</t>
  </si>
  <si>
    <t>15 - Чувашская Республика</t>
  </si>
  <si>
    <t>40 - Кировская область</t>
  </si>
  <si>
    <t>32 - Нижегородская область</t>
  </si>
  <si>
    <t>53 - Оренбургская область</t>
  </si>
  <si>
    <t>55 - Пензенская область</t>
  </si>
  <si>
    <t>56 - Пермская область</t>
  </si>
  <si>
    <t>42 - Самарская область</t>
  </si>
  <si>
    <t>60 - Саратовская область</t>
  </si>
  <si>
    <t>68 - Ульяновская область</t>
  </si>
  <si>
    <t>82 - Коми Пермяцкий автономный округ</t>
  </si>
  <si>
    <t>5 - Уральский федеральный округ</t>
  </si>
  <si>
    <t>43 - Курганская область</t>
  </si>
  <si>
    <t>62 - Свердловская область</t>
  </si>
  <si>
    <t>67 - Тюменская область</t>
  </si>
  <si>
    <t>69 - Челябинская область</t>
  </si>
  <si>
    <t>87 - Ханты-Мансийский автономный округ</t>
  </si>
  <si>
    <t>90 - Ямало-Ненецкий автономный округ</t>
  </si>
  <si>
    <t>6 - Сибирский федеральный округ</t>
  </si>
  <si>
    <t>77 - Республика Алтай</t>
  </si>
  <si>
    <t>2 - Республика Бурятия</t>
  </si>
  <si>
    <t>12 - Республика Тыва</t>
  </si>
  <si>
    <t>80 - Республика Хакасия</t>
  </si>
  <si>
    <t>17 - Алтайский край</t>
  </si>
  <si>
    <t>19 - Красноярский край</t>
  </si>
  <si>
    <t>34 - Иркутская область</t>
  </si>
  <si>
    <t>39 - Кемеровская область</t>
  </si>
  <si>
    <t>51 - Новосибирская область</t>
  </si>
  <si>
    <t>52 - Омская область</t>
  </si>
  <si>
    <t>65 - Томская область</t>
  </si>
  <si>
    <t>70 - Читинская область</t>
  </si>
  <si>
    <t>81 - Агинский Бурятский автономный округ</t>
  </si>
  <si>
    <t>85 - Таймырский (Долгано-Ненецкий) автономный округ</t>
  </si>
  <si>
    <t>86 - Усть-Ордынский Бурятский автономный округ</t>
  </si>
  <si>
    <t>89 - Эвенкийский автономный округ</t>
  </si>
  <si>
    <t>7 - Дальневосточный федеральный округ</t>
  </si>
  <si>
    <t>16 - Республика Саха (Якутия)</t>
  </si>
  <si>
    <t>20 - Приморский край</t>
  </si>
  <si>
    <t>22 - Хабаровский край</t>
  </si>
  <si>
    <t>23 - Амурская область</t>
  </si>
  <si>
    <t>38 - Камчатская область</t>
  </si>
  <si>
    <t>47 - Магаданская область</t>
  </si>
  <si>
    <t>61 - Сахалинская область</t>
  </si>
  <si>
    <t>78 - Еврейская автономная область</t>
  </si>
  <si>
    <t>83 - Корякский автономный округ</t>
  </si>
  <si>
    <t>88 - Чукотский автономный округ</t>
  </si>
  <si>
    <t>Условие отношения ФФПР к собственным доходам с учетом ФФПР</t>
  </si>
  <si>
    <t>Отношение текущих расходов бюджета субъекта Федерации к доходам субъекта Федерации</t>
  </si>
  <si>
    <t>Условие отношения текущих расходов бюджета субъекта Федерации к доходам субъекта Федерации</t>
  </si>
  <si>
    <t>&lt;=1</t>
  </si>
  <si>
    <t>Отношение расходов на обслуживание долга субъекта Федерации к расходам бюджета субъекта Федерации</t>
  </si>
  <si>
    <t>Условие отношения расходов на обслуживание долга субъекта Федерации к расходам бюджета субъекта Федерации</t>
  </si>
  <si>
    <t xml:space="preserve">Отношение дефицита бюджета субъекта Федерации к объему доходов бюджета субъекта Федерации без учета финансовой помощи из федерального бюджета </t>
  </si>
  <si>
    <t>Условие отношения дефицита бюджета субъекта Федерации к объему доходов бюджета субъекта Федерации без учета финансовой помощи из федерального бюджета</t>
  </si>
  <si>
    <t>&lt;=0.15</t>
  </si>
  <si>
    <t>Отношение объема долга субъекта Федерации к объему доходов бюджета субъкта Федерации без учета финансовой помощи из федерального бюджета</t>
  </si>
  <si>
    <t>Условие отношения полного долга субъекта Федерации к объему доходов бюджета субъекта Федерации без учета финансовой помощи из федерального бюджета</t>
  </si>
  <si>
    <t>Отношение величины государственных гарантий субъекта Федерации к расходам бюджета субъекта (только для регионов, получающих трансферты ФФПР)</t>
  </si>
  <si>
    <t>Условие отношения величины государственных гарантий субъекта Федерации к расходам бюджета субъекта Федерации</t>
  </si>
  <si>
    <t>&lt;=0.05</t>
  </si>
  <si>
    <t>Исполнение бюджета  по налоговым доходам в процентах от первоначально утвержденного значения налоговых доходов</t>
  </si>
  <si>
    <t>Условие исполнения бюджета по налоговым доходам в процентах от первоначально утвержденного значения налоговых доходов</t>
  </si>
  <si>
    <t>&gt;90%</t>
  </si>
  <si>
    <t>Условие кредиторской задолженности по оплате труда и начислениям на оплату труда, в месяцах</t>
  </si>
  <si>
    <t>Условие кредиторской задолженности по оплате коммунальных услуг, в месяцах</t>
  </si>
  <si>
    <t>&lt;1 мес</t>
  </si>
  <si>
    <t>Доля бюджетных кредитов юридическим лицам в расходах бюджета СФ (только для регионов, получающих трансферты ФФПР)</t>
  </si>
  <si>
    <t>Условие доли бюджетных кредитов юридическим лицам в расходах бюджета субъекта Федерации</t>
  </si>
  <si>
    <t>&lt;=0.03</t>
  </si>
  <si>
    <t xml:space="preserve">Показатели кредитоспособности </t>
  </si>
  <si>
    <t>Кол-во нарушений</t>
  </si>
  <si>
    <t>Сумма просроченной (неурегулированной) задолженности по долговым обязательствам субъекта Федерации (тыс. руб.)</t>
  </si>
  <si>
    <t>Условие суммы просроченной (неурегулированной) задолженности по долговым обязательствам субъекта Федерации</t>
  </si>
  <si>
    <t>Доля трансфертов из ФФПР в собственных доходах бюджета субъекта Федерации с учетом финансовой помощи из ФФПР</t>
  </si>
  <si>
    <t>=0</t>
  </si>
  <si>
    <t>&lt;40%</t>
  </si>
  <si>
    <t>не соответствует</t>
  </si>
  <si>
    <t>на 01.01.2005 г.</t>
  </si>
  <si>
    <t>Задолженность</t>
  </si>
  <si>
    <t>Сведения об обязательствах субъектов Российской Федерации перед федеральным бюджетом по связанным кредитам правительств иностранных государств, банков и фирм, а также по бюджетным кредитам, выданным Минфином России в иностранной валюте</t>
  </si>
  <si>
    <t>Объем обязательств субъектов Российской Федерации (по номинальной стоимости),  возникших в результате размещения ценных бумаг, сроки погашения по которым истекли или в Минфин России не представлена информация об их погашении</t>
  </si>
  <si>
    <t>Обязательства (в т.ч. гарантии) субъектов и  муниципальных образований Российской Федерации по займам международных финансовых организаций</t>
  </si>
  <si>
    <t>Итого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</si>
  <si>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</si>
  <si>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</si>
  <si>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</si>
  <si>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</si>
  <si>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</si>
  <si>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</si>
  <si>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</si>
  <si>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</si>
  <si>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</si>
  <si>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</si>
  <si>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</si>
  <si>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</si>
  <si>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</si>
  <si>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</si>
  <si>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</si>
  <si>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</si>
  <si>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</si>
  <si>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</si>
  <si>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</si>
  <si>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</si>
  <si>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</si>
  <si>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</si>
  <si>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</si>
  <si>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</si>
  <si>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</si>
  <si>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</si>
  <si>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</si>
  <si>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</si>
  <si>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</si>
  <si>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Санкт-Петербург</t>
  </si>
  <si>
    <t>Ненецкий автономный округ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</si>
  <si>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</si>
  <si>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</si>
  <si>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</si>
  <si>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</si>
  <si>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</si>
  <si>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</si>
  <si>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</si>
  <si>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</si>
  <si>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</si>
  <si>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</si>
  <si>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</si>
  <si>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</si>
  <si>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</si>
  <si>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</si>
  <si>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</si>
  <si>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</si>
  <si>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</si>
  <si>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</si>
  <si>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</si>
  <si>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</si>
  <si>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</si>
  <si>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</si>
  <si>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</si>
  <si>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</si>
  <si>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</si>
  <si>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Пермская область</t>
  </si>
  <si>
    <t>Самарская область</t>
  </si>
  <si>
    <t>Саратовская область</t>
  </si>
  <si>
    <t>Ульяновская область</t>
  </si>
  <si>
    <t>Коми Пермяцкий автономный округ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</si>
  <si>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</si>
  <si>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</si>
  <si>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</si>
  <si>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</si>
  <si>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</si>
  <si>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</si>
  <si>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</si>
  <si>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</si>
  <si>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</si>
  <si>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</si>
  <si>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</si>
  <si>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</si>
  <si>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</si>
  <si>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</si>
  <si>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</si>
  <si>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</si>
  <si>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</si>
  <si>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</si>
  <si>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</si>
  <si>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Читинская область</t>
  </si>
  <si>
    <t>Агинский Бурятский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</si>
  <si>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</si>
  <si>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</si>
  <si>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Эвенкийский автономный округ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</si>
  <si>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</si>
  <si>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</si>
  <si>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</si>
  <si>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</si>
  <si>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</si>
  <si>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</si>
  <si>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</si>
  <si>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</si>
  <si>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Еврейская автономная область</t>
  </si>
  <si>
    <t>Корякский автономный округ</t>
  </si>
  <si>
    <t>Чукотский автономный округ</t>
  </si>
  <si>
    <t>на 01.01.2005</t>
  </si>
  <si>
    <t>Кредиторская задолженность по оплате труда и начислениям по оплате труда, мес.</t>
  </si>
  <si>
    <t>Кредиторская задолженность по оплате коммунальных услуг, мес.</t>
  </si>
  <si>
    <t>Доля  оплаты коммунальных услуг населением, процентов от себестоимости</t>
  </si>
  <si>
    <t>Условие доли  оплаты коммунальных услуг населением, процентов  от себестоимости</t>
  </si>
  <si>
    <t>Максимально допустимая доля собственных расходов граждан на оплату жилья и коммунальных услуг в совокупном доходе семьи, в %</t>
  </si>
  <si>
    <t>Условие максимально допустимой доли собственных расходов граждан на оплату жилья и коммунальных услуг в совокупном доходе семьи</t>
  </si>
  <si>
    <t>Отношение тарифа на электроэнергию для промышленности к тарифу для населения (по региону)</t>
  </si>
  <si>
    <t>Условие отношения тарифа на электроэнергию для промышленности к тарифу для населения</t>
  </si>
  <si>
    <t>Отношение тарифа на теплоэнергию для промышленности к тарифу для населения (по региону)</t>
  </si>
  <si>
    <t>Условие отношения тарифа на теплоэнергию для промышленности к тарифу для населения</t>
  </si>
  <si>
    <t>Нормативное значение</t>
  </si>
  <si>
    <t>&gt;70%</t>
  </si>
  <si>
    <t>&gt;20%</t>
  </si>
  <si>
    <t>&lt;=1.5</t>
  </si>
  <si>
    <t/>
  </si>
  <si>
    <t>Показатели качества управления бюджетом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</si>
</sst>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_ ;[Red]\-#,##0\ "/>
    <numFmt numFmtId="172" formatCode="#,##0.0"/>
    <numFmt numFmtId="173" formatCode="#,##0&quot;%&quot;"/>
    <numFmt numFmtId="174" formatCode="0.0"/>
    <numFmt numFmtId="175" formatCode="#,##0.00&quot; мес.&quot;"/>
    <numFmt numFmtId="176" formatCode="#,##0.0_ ;[Red]\-#,##0.0\ "/>
    <numFmt numFmtId="177" formatCode="#,##0.000"/>
    <numFmt numFmtId="178" formatCode="#,##0.00_р_."/>
    <numFmt numFmtId="179" formatCode="#,##0.0_р_."/>
    <numFmt numFmtId="180" formatCode="#,##0_р_."/>
    <numFmt numFmtId="181" formatCode="&quot;&gt;&quot;#,##0&quot;%&quot;"/>
    <numFmt numFmtId="182" formatCode="&quot;&lt;&quot;#,##0&quot; мес&quot;"/>
    <numFmt numFmtId="183" formatCode="#,##0.0&quot;%&quot;"/>
    <numFmt numFmtId="184" formatCode="&quot;&lt;=&quot;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Courier New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22"/>
      <color indexed="18"/>
      <name val="Times New Roman CYR"/>
      <family val="1"/>
    </font>
    <font>
      <i/>
      <sz val="22"/>
      <name val="Times New Roman CYR"/>
      <family val="1"/>
    </font>
    <font>
      <b/>
      <i/>
      <sz val="2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color indexed="8"/>
      <name val="Times New Roman CYR"/>
      <family val="1"/>
    </font>
    <font>
      <b/>
      <i/>
      <sz val="21.75"/>
      <color indexed="18"/>
      <name val="Times New Roman"/>
      <family val="1"/>
    </font>
    <font>
      <b/>
      <sz val="15.75"/>
      <color indexed="8"/>
      <name val="Courier New"/>
      <family val="3"/>
    </font>
    <font>
      <sz val="6.75"/>
      <color indexed="8"/>
      <name val="Small Fonts"/>
      <family val="2"/>
    </font>
    <font>
      <b/>
      <i/>
      <sz val="8.25"/>
      <color indexed="8"/>
      <name val="Arial"/>
      <family val="2"/>
    </font>
    <font>
      <sz val="8.25"/>
      <color indexed="8"/>
      <name val="Arial"/>
      <family val="2"/>
    </font>
    <font>
      <sz val="8.25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 CYR"/>
      <family val="1"/>
    </font>
    <font>
      <b/>
      <sz val="10"/>
      <color indexed="18"/>
      <name val="Times New Roman CYR"/>
      <family val="1"/>
    </font>
    <font>
      <b/>
      <i/>
      <sz val="10"/>
      <color indexed="8"/>
      <name val="Times New Roman CYR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7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0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70" fontId="1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1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64" fontId="5" fillId="0" borderId="0" xfId="24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Border="1" applyAlignment="1">
      <alignment horizontal="center" vertical="center" wrapText="1"/>
    </xf>
    <xf numFmtId="180" fontId="21" fillId="0" borderId="0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84" fontId="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9" fontId="5" fillId="0" borderId="0" xfId="24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 vertical="center"/>
    </xf>
  </cellXfs>
  <cellStyles count="13">
    <cellStyle name="Normal" xfId="0"/>
    <cellStyle name="Hyperlink" xfId="15"/>
    <cellStyle name="Currency" xfId="16"/>
    <cellStyle name="Currency [0]" xfId="17"/>
    <cellStyle name="Обычный_F-37" xfId="18"/>
    <cellStyle name="Обычный_F-48" xfId="19"/>
    <cellStyle name="Обычный_TAB3P" xfId="20"/>
    <cellStyle name="Обычный_Индексация по регионам (2001-2002)" xfId="21"/>
    <cellStyle name="Обычный_Финпомощь 2003 года" xfId="22"/>
    <cellStyle name="Followed Hyperlink" xfId="23"/>
    <cellStyle name="Percent" xfId="24"/>
    <cellStyle name="Comma" xfId="25"/>
    <cellStyle name="Comma [0]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showZeros="0" tabSelected="1" workbookViewId="0" topLeftCell="A91">
      <selection activeCell="D114" sqref="D114"/>
    </sheetView>
  </sheetViews>
  <sheetFormatPr defaultColWidth="9.00390625" defaultRowHeight="12.75"/>
  <cols>
    <col min="1" max="1" width="25.625" style="0" customWidth="1"/>
    <col min="2" max="2" width="11.75390625" style="0" customWidth="1"/>
    <col min="3" max="3" width="18.875" style="0" customWidth="1"/>
    <col min="4" max="4" width="19.125" style="0" customWidth="1"/>
    <col min="5" max="5" width="17.375" style="0" customWidth="1"/>
    <col min="6" max="6" width="16.625" style="0" customWidth="1"/>
    <col min="7" max="7" width="17.25390625" style="0" customWidth="1"/>
    <col min="8" max="8" width="16.375" style="0" customWidth="1"/>
    <col min="9" max="9" width="18.625" style="0" customWidth="1"/>
    <col min="10" max="10" width="16.25390625" style="0" customWidth="1"/>
    <col min="11" max="11" width="18.00390625" style="0" customWidth="1"/>
    <col min="12" max="12" width="18.125" style="0" customWidth="1"/>
    <col min="13" max="13" width="20.125" style="0" customWidth="1"/>
    <col min="14" max="15" width="16.875" style="0" customWidth="1"/>
    <col min="16" max="16" width="15.625" style="0" customWidth="1"/>
    <col min="17" max="17" width="16.75390625" style="0" customWidth="1"/>
    <col min="18" max="18" width="17.00390625" style="0" customWidth="1"/>
  </cols>
  <sheetData>
    <row r="1" spans="1:18" ht="27.75">
      <c r="A1" s="10" t="s">
        <v>119</v>
      </c>
      <c r="B1" s="11"/>
      <c r="C1" s="12"/>
      <c r="D1" s="12"/>
      <c r="E1" s="11"/>
      <c r="F1" s="11"/>
      <c r="G1" s="12"/>
      <c r="H1" s="12"/>
      <c r="I1" s="12"/>
      <c r="J1" s="12"/>
      <c r="K1" s="12"/>
      <c r="L1" s="12"/>
      <c r="M1" s="12"/>
      <c r="N1" s="12"/>
      <c r="O1" s="13"/>
      <c r="P1" s="11"/>
      <c r="Q1" s="13"/>
      <c r="R1" s="11"/>
    </row>
    <row r="2" spans="1:18" ht="18.75">
      <c r="A2" s="14" t="s">
        <v>127</v>
      </c>
      <c r="B2" s="15"/>
      <c r="C2" s="16"/>
      <c r="D2" s="17"/>
      <c r="E2" s="15"/>
      <c r="F2" s="15"/>
      <c r="G2" s="17"/>
      <c r="H2" s="17"/>
      <c r="I2" s="15"/>
      <c r="J2" s="15"/>
      <c r="K2" s="15"/>
      <c r="L2" s="15"/>
      <c r="M2" s="15"/>
      <c r="N2" s="15"/>
      <c r="O2" s="18"/>
      <c r="P2" s="15"/>
      <c r="Q2" s="18"/>
      <c r="R2" s="15"/>
    </row>
    <row r="3" spans="1:18" ht="122.25" customHeight="1">
      <c r="A3" s="2"/>
      <c r="B3" s="2" t="s">
        <v>120</v>
      </c>
      <c r="C3" s="19" t="s">
        <v>105</v>
      </c>
      <c r="D3" s="2" t="s">
        <v>106</v>
      </c>
      <c r="E3" s="2" t="s">
        <v>100</v>
      </c>
      <c r="F3" s="2" t="s">
        <v>101</v>
      </c>
      <c r="G3" s="19" t="s">
        <v>102</v>
      </c>
      <c r="H3" s="2" t="s">
        <v>103</v>
      </c>
      <c r="I3" s="2" t="s">
        <v>97</v>
      </c>
      <c r="J3" s="2" t="s">
        <v>98</v>
      </c>
      <c r="K3" s="2" t="s">
        <v>121</v>
      </c>
      <c r="L3" s="2" t="s">
        <v>122</v>
      </c>
      <c r="M3" s="2" t="s">
        <v>123</v>
      </c>
      <c r="N3" s="2" t="s">
        <v>96</v>
      </c>
      <c r="O3" s="19" t="s">
        <v>116</v>
      </c>
      <c r="P3" s="2" t="s">
        <v>117</v>
      </c>
      <c r="Q3" s="19" t="s">
        <v>107</v>
      </c>
      <c r="R3" s="2" t="s">
        <v>108</v>
      </c>
    </row>
    <row r="4" spans="1:18" ht="12.75">
      <c r="A4" s="3"/>
      <c r="B4" s="3"/>
      <c r="C4" s="4" t="s">
        <v>99</v>
      </c>
      <c r="D4" s="3"/>
      <c r="E4" s="3" t="s">
        <v>104</v>
      </c>
      <c r="F4" s="3"/>
      <c r="G4" s="3" t="s">
        <v>104</v>
      </c>
      <c r="H4" s="3"/>
      <c r="I4" s="3" t="s">
        <v>99</v>
      </c>
      <c r="J4" s="3"/>
      <c r="K4" s="3" t="s">
        <v>124</v>
      </c>
      <c r="L4" s="3"/>
      <c r="M4" s="3" t="s">
        <v>125</v>
      </c>
      <c r="N4" s="3"/>
      <c r="O4" s="3" t="s">
        <v>118</v>
      </c>
      <c r="P4" s="3"/>
      <c r="Q4" s="3" t="s">
        <v>109</v>
      </c>
      <c r="R4" s="20"/>
    </row>
    <row r="5" spans="1:18" ht="12.75">
      <c r="A5" s="21" t="s">
        <v>0</v>
      </c>
      <c r="B5" s="22"/>
      <c r="C5" s="23"/>
      <c r="D5" s="24"/>
      <c r="E5" s="22"/>
      <c r="F5" s="25"/>
      <c r="G5" s="24"/>
      <c r="H5" s="26"/>
      <c r="I5" s="22"/>
      <c r="J5" s="22"/>
      <c r="K5" s="22"/>
      <c r="L5" s="22"/>
      <c r="M5" s="22"/>
      <c r="N5" s="22"/>
      <c r="O5" s="27"/>
      <c r="P5" s="22"/>
      <c r="Q5" s="27"/>
      <c r="R5" s="22"/>
    </row>
    <row r="6" spans="1:18" ht="12.75">
      <c r="A6" s="28" t="s">
        <v>1</v>
      </c>
      <c r="B6" s="29">
        <f>COUNTIF(C6:R6,"не соответствует")</f>
        <v>1</v>
      </c>
      <c r="C6" s="5">
        <v>0.2347758621024915</v>
      </c>
      <c r="D6" s="1">
        <v>0</v>
      </c>
      <c r="E6" s="23">
        <v>0.013125373624451512</v>
      </c>
      <c r="F6" s="25">
        <v>0</v>
      </c>
      <c r="G6" s="23">
        <v>0</v>
      </c>
      <c r="H6" s="24">
        <v>0</v>
      </c>
      <c r="I6" s="23">
        <v>0.7986211213153118</v>
      </c>
      <c r="J6" s="22">
        <v>0</v>
      </c>
      <c r="K6" s="63">
        <v>121894.869906356</v>
      </c>
      <c r="L6" s="22" t="str">
        <f>IF(K6&gt;0,"не соответствует",0)</f>
        <v>не соответствует</v>
      </c>
      <c r="M6" s="30">
        <v>0.068259784880338</v>
      </c>
      <c r="N6" s="27">
        <v>0</v>
      </c>
      <c r="O6" s="23">
        <v>-0.007204263651847826</v>
      </c>
      <c r="P6" s="31">
        <v>0</v>
      </c>
      <c r="Q6" s="23">
        <v>-0.00947355756392589</v>
      </c>
      <c r="R6" s="22">
        <v>0</v>
      </c>
    </row>
    <row r="7" spans="1:18" ht="12.75">
      <c r="A7" s="28" t="s">
        <v>2</v>
      </c>
      <c r="B7" s="29">
        <f aca="true" t="shared" si="0" ref="B7:B70">COUNTIF(C7:R7,"не соответствует")</f>
        <v>2</v>
      </c>
      <c r="C7" s="5">
        <v>0.21243549321461788</v>
      </c>
      <c r="D7" s="1">
        <v>0</v>
      </c>
      <c r="E7" s="23">
        <v>0.005531494582445624</v>
      </c>
      <c r="F7" s="25">
        <v>0</v>
      </c>
      <c r="G7" s="23">
        <v>0.08920137969235085</v>
      </c>
      <c r="H7" s="24">
        <v>0</v>
      </c>
      <c r="I7" s="23">
        <v>0.9226611282677071</v>
      </c>
      <c r="J7" s="22">
        <v>0</v>
      </c>
      <c r="K7" s="63">
        <v>38.9999999999949</v>
      </c>
      <c r="L7" s="22" t="str">
        <f aca="true" t="shared" si="1" ref="L7:L70">IF(K7&gt;0,"не соответствует",0)</f>
        <v>не соответствует</v>
      </c>
      <c r="M7" s="30">
        <v>0.4853940717380135</v>
      </c>
      <c r="N7" s="27" t="s">
        <v>126</v>
      </c>
      <c r="O7" s="23">
        <v>-0.0032839974939390918</v>
      </c>
      <c r="P7" s="31">
        <v>0</v>
      </c>
      <c r="Q7" s="23">
        <v>-0.001756562600446057</v>
      </c>
      <c r="R7" s="22">
        <v>0</v>
      </c>
    </row>
    <row r="8" spans="1:18" ht="12.75">
      <c r="A8" s="28" t="s">
        <v>3</v>
      </c>
      <c r="B8" s="29">
        <f t="shared" si="0"/>
        <v>1</v>
      </c>
      <c r="C8" s="5">
        <v>0.10740090881319689</v>
      </c>
      <c r="D8" s="1">
        <v>0</v>
      </c>
      <c r="E8" s="23">
        <v>0</v>
      </c>
      <c r="F8" s="25">
        <v>0</v>
      </c>
      <c r="G8" s="23">
        <v>0</v>
      </c>
      <c r="H8" s="24">
        <v>0</v>
      </c>
      <c r="I8" s="23">
        <v>0.9162759860740748</v>
      </c>
      <c r="J8" s="22">
        <v>0</v>
      </c>
      <c r="K8" s="63">
        <v>61684.57602</v>
      </c>
      <c r="L8" s="22" t="str">
        <f t="shared" si="1"/>
        <v>не соответствует</v>
      </c>
      <c r="M8" s="30">
        <v>0.23434404666040956</v>
      </c>
      <c r="N8" s="27">
        <v>0</v>
      </c>
      <c r="O8" s="23">
        <v>-0.0037604017230995785</v>
      </c>
      <c r="P8" s="31">
        <v>0</v>
      </c>
      <c r="Q8" s="23">
        <v>0.0016971890587578558</v>
      </c>
      <c r="R8" s="22">
        <v>0</v>
      </c>
    </row>
    <row r="9" spans="1:18" ht="12.75">
      <c r="A9" s="28" t="s">
        <v>4</v>
      </c>
      <c r="B9" s="29">
        <f t="shared" si="0"/>
        <v>0</v>
      </c>
      <c r="C9" s="5">
        <v>0.2530382828038509</v>
      </c>
      <c r="D9" s="1">
        <v>0</v>
      </c>
      <c r="E9" s="23">
        <v>0.016915820221483857</v>
      </c>
      <c r="F9" s="25">
        <v>0</v>
      </c>
      <c r="G9" s="23">
        <v>0</v>
      </c>
      <c r="H9" s="24">
        <v>0</v>
      </c>
      <c r="I9" s="23">
        <v>0.8784672140629076</v>
      </c>
      <c r="J9" s="22">
        <v>0</v>
      </c>
      <c r="K9" s="63">
        <v>0</v>
      </c>
      <c r="L9" s="22">
        <f t="shared" si="1"/>
        <v>0</v>
      </c>
      <c r="M9" s="30">
        <v>0.25159178998412385</v>
      </c>
      <c r="N9" s="27">
        <v>0</v>
      </c>
      <c r="O9" s="23">
        <v>-0.02588618169556767</v>
      </c>
      <c r="P9" s="31">
        <v>0</v>
      </c>
      <c r="Q9" s="23">
        <v>-0.022170132640264902</v>
      </c>
      <c r="R9" s="22">
        <v>0</v>
      </c>
    </row>
    <row r="10" spans="1:18" ht="12.75">
      <c r="A10" s="28" t="s">
        <v>5</v>
      </c>
      <c r="B10" s="29">
        <f t="shared" si="0"/>
        <v>2</v>
      </c>
      <c r="C10" s="5">
        <v>0.2083874254453684</v>
      </c>
      <c r="D10" s="1">
        <v>0</v>
      </c>
      <c r="E10" s="23">
        <v>0.002541136963235403</v>
      </c>
      <c r="F10" s="25">
        <v>0</v>
      </c>
      <c r="G10" s="23">
        <v>0</v>
      </c>
      <c r="H10" s="24">
        <v>0</v>
      </c>
      <c r="I10" s="23">
        <v>0.9209270042113933</v>
      </c>
      <c r="J10" s="22">
        <v>0</v>
      </c>
      <c r="K10" s="63">
        <v>17720</v>
      </c>
      <c r="L10" s="22" t="str">
        <f t="shared" si="1"/>
        <v>не соответствует</v>
      </c>
      <c r="M10" s="30">
        <v>0.49955583389438823</v>
      </c>
      <c r="N10" s="27" t="s">
        <v>126</v>
      </c>
      <c r="O10" s="23">
        <v>0.004499273660162042</v>
      </c>
      <c r="P10" s="31">
        <v>0</v>
      </c>
      <c r="Q10" s="23">
        <v>-0.0033253965807367096</v>
      </c>
      <c r="R10" s="22">
        <v>0</v>
      </c>
    </row>
    <row r="11" spans="1:18" ht="12.75">
      <c r="A11" s="28" t="s">
        <v>6</v>
      </c>
      <c r="B11" s="29">
        <f t="shared" si="0"/>
        <v>0</v>
      </c>
      <c r="C11" s="5">
        <v>0.16318963078878443</v>
      </c>
      <c r="D11" s="1">
        <v>0</v>
      </c>
      <c r="E11" s="23">
        <v>0.0010239908385545429</v>
      </c>
      <c r="F11" s="25">
        <v>0</v>
      </c>
      <c r="G11" s="23">
        <v>0.07401581021860272</v>
      </c>
      <c r="H11" s="24">
        <v>0</v>
      </c>
      <c r="I11" s="23">
        <v>0.9621601256044646</v>
      </c>
      <c r="J11" s="22">
        <v>0</v>
      </c>
      <c r="K11" s="63">
        <v>0</v>
      </c>
      <c r="L11" s="22">
        <f t="shared" si="1"/>
        <v>0</v>
      </c>
      <c r="M11" s="30">
        <v>0.2435246903900684</v>
      </c>
      <c r="N11" s="27">
        <v>0</v>
      </c>
      <c r="O11" s="23">
        <v>-0.0005241355168477635</v>
      </c>
      <c r="P11" s="31">
        <v>0</v>
      </c>
      <c r="Q11" s="23">
        <v>0</v>
      </c>
      <c r="R11" s="22">
        <v>0</v>
      </c>
    </row>
    <row r="12" spans="1:18" ht="12.75">
      <c r="A12" s="28" t="s">
        <v>7</v>
      </c>
      <c r="B12" s="29">
        <f t="shared" si="0"/>
        <v>2</v>
      </c>
      <c r="C12" s="5">
        <v>0.6778793621921135</v>
      </c>
      <c r="D12" s="1">
        <v>0</v>
      </c>
      <c r="E12" s="23">
        <v>0.017003441764379103</v>
      </c>
      <c r="F12" s="25">
        <v>0</v>
      </c>
      <c r="G12" s="23">
        <v>0.10999342120737594</v>
      </c>
      <c r="H12" s="24">
        <v>0</v>
      </c>
      <c r="I12" s="23">
        <v>1.0104073926569532</v>
      </c>
      <c r="J12" s="22" t="s">
        <v>126</v>
      </c>
      <c r="K12" s="63">
        <v>52368.68024</v>
      </c>
      <c r="L12" s="22" t="str">
        <f t="shared" si="1"/>
        <v>не соответствует</v>
      </c>
      <c r="M12" s="30">
        <v>0.2799300148017976</v>
      </c>
      <c r="N12" s="27">
        <v>0</v>
      </c>
      <c r="O12" s="23">
        <v>0.002263134680609424</v>
      </c>
      <c r="P12" s="31">
        <v>0</v>
      </c>
      <c r="Q12" s="23">
        <v>0.006799946010062685</v>
      </c>
      <c r="R12" s="22">
        <v>0</v>
      </c>
    </row>
    <row r="13" spans="1:18" ht="12.75">
      <c r="A13" s="28" t="s">
        <v>8</v>
      </c>
      <c r="B13" s="29">
        <f t="shared" si="0"/>
        <v>1</v>
      </c>
      <c r="C13" s="5">
        <v>0.10252999186243404</v>
      </c>
      <c r="D13" s="1">
        <v>0</v>
      </c>
      <c r="E13" s="23">
        <v>0.0055431366703543655</v>
      </c>
      <c r="F13" s="25">
        <v>0</v>
      </c>
      <c r="G13" s="23">
        <v>0</v>
      </c>
      <c r="H13" s="24">
        <v>0</v>
      </c>
      <c r="I13" s="23">
        <v>0.8758534367050244</v>
      </c>
      <c r="J13" s="22">
        <v>0</v>
      </c>
      <c r="K13" s="63">
        <v>141678</v>
      </c>
      <c r="L13" s="22" t="str">
        <f t="shared" si="1"/>
        <v>не соответствует</v>
      </c>
      <c r="M13" s="30">
        <v>0.14796945091797187</v>
      </c>
      <c r="N13" s="27">
        <v>0</v>
      </c>
      <c r="O13" s="23">
        <v>-0.00019075671783555504</v>
      </c>
      <c r="P13" s="31">
        <v>0</v>
      </c>
      <c r="Q13" s="23">
        <v>-1.9808589598707688E-06</v>
      </c>
      <c r="R13" s="22">
        <v>0</v>
      </c>
    </row>
    <row r="14" spans="1:18" ht="12.75">
      <c r="A14" s="28" t="s">
        <v>9</v>
      </c>
      <c r="B14" s="29">
        <f t="shared" si="0"/>
        <v>0</v>
      </c>
      <c r="C14" s="5">
        <v>0.017387908424555714</v>
      </c>
      <c r="D14" s="1">
        <v>0</v>
      </c>
      <c r="E14" s="23">
        <v>0</v>
      </c>
      <c r="F14" s="25">
        <v>0</v>
      </c>
      <c r="G14" s="23">
        <v>0</v>
      </c>
      <c r="H14" s="24">
        <v>0</v>
      </c>
      <c r="I14" s="23">
        <v>0.6185460376793298</v>
      </c>
      <c r="J14" s="22">
        <v>0</v>
      </c>
      <c r="K14" s="63">
        <v>0</v>
      </c>
      <c r="L14" s="22">
        <f t="shared" si="1"/>
        <v>0</v>
      </c>
      <c r="M14" s="30">
        <v>0</v>
      </c>
      <c r="N14" s="27">
        <v>0</v>
      </c>
      <c r="O14" s="23">
        <v>0</v>
      </c>
      <c r="P14" s="31">
        <v>0</v>
      </c>
      <c r="Q14" s="23">
        <v>0</v>
      </c>
      <c r="R14" s="22">
        <v>0</v>
      </c>
    </row>
    <row r="15" spans="1:18" ht="12.75">
      <c r="A15" s="28" t="s">
        <v>10</v>
      </c>
      <c r="B15" s="29">
        <f t="shared" si="0"/>
        <v>1</v>
      </c>
      <c r="C15" s="5">
        <v>0.401306942421784</v>
      </c>
      <c r="D15" s="1">
        <v>0</v>
      </c>
      <c r="E15" s="23">
        <v>0.04275074371687224</v>
      </c>
      <c r="F15" s="25">
        <v>0</v>
      </c>
      <c r="G15" s="23">
        <v>0.05120829740971794</v>
      </c>
      <c r="H15" s="24">
        <v>0</v>
      </c>
      <c r="I15" s="23">
        <v>0.9511056438260803</v>
      </c>
      <c r="J15" s="22">
        <v>0</v>
      </c>
      <c r="K15" s="63">
        <v>107979.55689</v>
      </c>
      <c r="L15" s="22" t="str">
        <f t="shared" si="1"/>
        <v>не соответствует</v>
      </c>
      <c r="M15" s="30">
        <v>0.04338020912328611</v>
      </c>
      <c r="N15" s="27">
        <v>0</v>
      </c>
      <c r="O15" s="23">
        <v>-0.0004594875281877377</v>
      </c>
      <c r="P15" s="31">
        <v>0</v>
      </c>
      <c r="Q15" s="23">
        <v>0.002546908600976589</v>
      </c>
      <c r="R15" s="22">
        <v>0</v>
      </c>
    </row>
    <row r="16" spans="1:18" ht="12.75">
      <c r="A16" s="28" t="s">
        <v>11</v>
      </c>
      <c r="B16" s="29">
        <f t="shared" si="0"/>
        <v>3</v>
      </c>
      <c r="C16" s="5">
        <v>1.097150879274722</v>
      </c>
      <c r="D16" s="1" t="s">
        <v>126</v>
      </c>
      <c r="E16" s="23">
        <v>0</v>
      </c>
      <c r="F16" s="25">
        <v>0</v>
      </c>
      <c r="G16" s="23">
        <v>0</v>
      </c>
      <c r="H16" s="24">
        <v>0</v>
      </c>
      <c r="I16" s="23">
        <v>0.8944908192346392</v>
      </c>
      <c r="J16" s="22">
        <v>0</v>
      </c>
      <c r="K16" s="63">
        <v>3211045.708128609</v>
      </c>
      <c r="L16" s="22" t="str">
        <f t="shared" si="1"/>
        <v>не соответствует</v>
      </c>
      <c r="M16" s="30">
        <v>0.21402548116851566</v>
      </c>
      <c r="N16" s="27">
        <v>0</v>
      </c>
      <c r="O16" s="23">
        <v>0.0213732153260827</v>
      </c>
      <c r="P16" s="31">
        <v>0</v>
      </c>
      <c r="Q16" s="23">
        <v>0.06743637868340635</v>
      </c>
      <c r="R16" s="22" t="s">
        <v>126</v>
      </c>
    </row>
    <row r="17" spans="1:18" ht="12.75">
      <c r="A17" s="28" t="s">
        <v>12</v>
      </c>
      <c r="B17" s="29">
        <f t="shared" si="0"/>
        <v>0</v>
      </c>
      <c r="C17" s="5">
        <v>0.15675139955045772</v>
      </c>
      <c r="D17" s="1">
        <v>0</v>
      </c>
      <c r="E17" s="23">
        <v>0.0017325209612299138</v>
      </c>
      <c r="F17" s="25">
        <v>0</v>
      </c>
      <c r="G17" s="23">
        <v>0.04553757131787448</v>
      </c>
      <c r="H17" s="24">
        <v>0</v>
      </c>
      <c r="I17" s="23">
        <v>0.8979362855528048</v>
      </c>
      <c r="J17" s="22">
        <v>0</v>
      </c>
      <c r="K17" s="63">
        <v>0</v>
      </c>
      <c r="L17" s="22">
        <f t="shared" si="1"/>
        <v>0</v>
      </c>
      <c r="M17" s="30">
        <v>0.2259441989679663</v>
      </c>
      <c r="N17" s="27">
        <v>0</v>
      </c>
      <c r="O17" s="23">
        <v>0.00509363988690506</v>
      </c>
      <c r="P17" s="31">
        <v>0</v>
      </c>
      <c r="Q17" s="23">
        <v>-0.011163565034086486</v>
      </c>
      <c r="R17" s="22">
        <v>0</v>
      </c>
    </row>
    <row r="18" spans="1:18" ht="12.75">
      <c r="A18" s="28" t="s">
        <v>13</v>
      </c>
      <c r="B18" s="29">
        <f t="shared" si="0"/>
        <v>1</v>
      </c>
      <c r="C18" s="5">
        <v>0.18957295726200288</v>
      </c>
      <c r="D18" s="1">
        <v>0</v>
      </c>
      <c r="E18" s="23">
        <v>1.5031851582481971E-05</v>
      </c>
      <c r="F18" s="25">
        <v>0</v>
      </c>
      <c r="G18" s="23">
        <v>0</v>
      </c>
      <c r="H18" s="24">
        <v>0</v>
      </c>
      <c r="I18" s="23">
        <v>0.9153108164407895</v>
      </c>
      <c r="J18" s="22">
        <v>0</v>
      </c>
      <c r="K18" s="63">
        <v>228886.72113898498</v>
      </c>
      <c r="L18" s="22" t="str">
        <f t="shared" si="1"/>
        <v>не соответствует</v>
      </c>
      <c r="M18" s="30">
        <v>0.174915458139859</v>
      </c>
      <c r="N18" s="27">
        <v>0</v>
      </c>
      <c r="O18" s="23">
        <v>0.002054808560259884</v>
      </c>
      <c r="P18" s="31">
        <v>0</v>
      </c>
      <c r="Q18" s="23">
        <v>0.0013316094785693624</v>
      </c>
      <c r="R18" s="22">
        <v>0</v>
      </c>
    </row>
    <row r="19" spans="1:18" ht="12.75">
      <c r="A19" s="28" t="s">
        <v>14</v>
      </c>
      <c r="B19" s="29">
        <f t="shared" si="0"/>
        <v>1</v>
      </c>
      <c r="C19" s="5">
        <v>0.2416112870803028</v>
      </c>
      <c r="D19" s="1">
        <v>0</v>
      </c>
      <c r="E19" s="23">
        <v>3.821643880115031E-06</v>
      </c>
      <c r="F19" s="25">
        <v>0</v>
      </c>
      <c r="G19" s="23">
        <v>0.042068202029001286</v>
      </c>
      <c r="H19" s="24">
        <v>0</v>
      </c>
      <c r="I19" s="23">
        <v>0.9377685321934498</v>
      </c>
      <c r="J19" s="22">
        <v>0</v>
      </c>
      <c r="K19" s="63">
        <v>403.17085183200004</v>
      </c>
      <c r="L19" s="22" t="str">
        <f t="shared" si="1"/>
        <v>не соответствует</v>
      </c>
      <c r="M19" s="30">
        <v>0.3275205471166933</v>
      </c>
      <c r="N19" s="27">
        <v>0</v>
      </c>
      <c r="O19" s="23">
        <v>-0.000366877812491043</v>
      </c>
      <c r="P19" s="31">
        <v>0</v>
      </c>
      <c r="Q19" s="23">
        <v>-0.004491745249218951</v>
      </c>
      <c r="R19" s="22">
        <v>0</v>
      </c>
    </row>
    <row r="20" spans="1:18" ht="12.75">
      <c r="A20" s="28" t="s">
        <v>15</v>
      </c>
      <c r="B20" s="29">
        <f t="shared" si="0"/>
        <v>1</v>
      </c>
      <c r="C20" s="5">
        <v>0.2747522282727995</v>
      </c>
      <c r="D20" s="1">
        <v>0</v>
      </c>
      <c r="E20" s="23">
        <v>0.022052714912580606</v>
      </c>
      <c r="F20" s="25">
        <v>0</v>
      </c>
      <c r="G20" s="23">
        <v>0.008444429053883528</v>
      </c>
      <c r="H20" s="24">
        <v>0</v>
      </c>
      <c r="I20" s="23">
        <v>0.9491515925551034</v>
      </c>
      <c r="J20" s="22">
        <v>0</v>
      </c>
      <c r="K20" s="63">
        <v>1.60165</v>
      </c>
      <c r="L20" s="22" t="str">
        <f t="shared" si="1"/>
        <v>не соответствует</v>
      </c>
      <c r="M20" s="30">
        <v>0.19975499376731196</v>
      </c>
      <c r="N20" s="27">
        <v>0</v>
      </c>
      <c r="O20" s="23">
        <v>-0.0025858747487518974</v>
      </c>
      <c r="P20" s="31">
        <v>0</v>
      </c>
      <c r="Q20" s="23">
        <v>0.0050084817346877355</v>
      </c>
      <c r="R20" s="22">
        <v>0</v>
      </c>
    </row>
    <row r="21" spans="1:18" ht="12.75">
      <c r="A21" s="28" t="s">
        <v>16</v>
      </c>
      <c r="B21" s="29">
        <f t="shared" si="0"/>
        <v>1</v>
      </c>
      <c r="C21" s="5">
        <v>0.26925624881745125</v>
      </c>
      <c r="D21" s="1">
        <v>0</v>
      </c>
      <c r="E21" s="23">
        <v>0.007977744048759844</v>
      </c>
      <c r="F21" s="25">
        <v>0</v>
      </c>
      <c r="G21" s="23">
        <v>0.02885358461677678</v>
      </c>
      <c r="H21" s="24">
        <v>0</v>
      </c>
      <c r="I21" s="23">
        <v>0.9464650720277188</v>
      </c>
      <c r="J21" s="22">
        <v>0</v>
      </c>
      <c r="K21" s="63">
        <v>24091.79171</v>
      </c>
      <c r="L21" s="22" t="str">
        <f t="shared" si="1"/>
        <v>не соответствует</v>
      </c>
      <c r="M21" s="30">
        <v>0.1283939863427706</v>
      </c>
      <c r="N21" s="27">
        <v>0</v>
      </c>
      <c r="O21" s="23">
        <v>0.006866116620886646</v>
      </c>
      <c r="P21" s="31">
        <v>0</v>
      </c>
      <c r="Q21" s="23">
        <v>0.03167491049803568</v>
      </c>
      <c r="R21" s="22">
        <v>0</v>
      </c>
    </row>
    <row r="22" spans="1:18" ht="12.75">
      <c r="A22" s="28" t="s">
        <v>17</v>
      </c>
      <c r="B22" s="29">
        <f t="shared" si="0"/>
        <v>3</v>
      </c>
      <c r="C22" s="5">
        <v>0.6393417542704607</v>
      </c>
      <c r="D22" s="1">
        <v>0</v>
      </c>
      <c r="E22" s="23">
        <v>0.036497445421600425</v>
      </c>
      <c r="F22" s="25">
        <v>0</v>
      </c>
      <c r="G22" s="23">
        <v>0.21832395878200203</v>
      </c>
      <c r="H22" s="24" t="s">
        <v>126</v>
      </c>
      <c r="I22" s="23">
        <v>1.0337956069142038</v>
      </c>
      <c r="J22" s="22" t="s">
        <v>126</v>
      </c>
      <c r="K22" s="63">
        <v>711817.3298</v>
      </c>
      <c r="L22" s="22" t="str">
        <f t="shared" si="1"/>
        <v>не соответствует</v>
      </c>
      <c r="M22" s="30">
        <v>0</v>
      </c>
      <c r="N22" s="27">
        <v>0</v>
      </c>
      <c r="O22" s="23">
        <v>0</v>
      </c>
      <c r="P22" s="31">
        <v>0</v>
      </c>
      <c r="Q22" s="23">
        <v>0</v>
      </c>
      <c r="R22" s="22">
        <v>0</v>
      </c>
    </row>
    <row r="23" spans="1:18" ht="12.75">
      <c r="A23" s="28" t="s">
        <v>18</v>
      </c>
      <c r="B23" s="29">
        <f t="shared" si="0"/>
        <v>1</v>
      </c>
      <c r="C23" s="5">
        <v>0.27673214959371717</v>
      </c>
      <c r="D23" s="1">
        <v>0</v>
      </c>
      <c r="E23" s="23">
        <v>0.018311010287284067</v>
      </c>
      <c r="F23" s="25">
        <v>0</v>
      </c>
      <c r="G23" s="23">
        <v>0.01719611948792259</v>
      </c>
      <c r="H23" s="24">
        <v>0</v>
      </c>
      <c r="I23" s="23">
        <v>0.6755206329994121</v>
      </c>
      <c r="J23" s="22">
        <v>0</v>
      </c>
      <c r="K23" s="63">
        <v>500000</v>
      </c>
      <c r="L23" s="22" t="str">
        <f t="shared" si="1"/>
        <v>не соответствует</v>
      </c>
      <c r="M23" s="30">
        <v>0</v>
      </c>
      <c r="N23" s="27">
        <v>0</v>
      </c>
      <c r="O23" s="23">
        <v>0</v>
      </c>
      <c r="P23" s="31">
        <v>0</v>
      </c>
      <c r="Q23" s="23">
        <v>0</v>
      </c>
      <c r="R23" s="22">
        <v>0</v>
      </c>
    </row>
    <row r="24" spans="1:18" ht="12.75">
      <c r="A24" s="21"/>
      <c r="B24" s="29">
        <f t="shared" si="0"/>
        <v>0</v>
      </c>
      <c r="C24" s="5"/>
      <c r="D24" s="1">
        <v>0</v>
      </c>
      <c r="E24" s="23"/>
      <c r="F24" s="25"/>
      <c r="G24" s="23"/>
      <c r="H24" s="24"/>
      <c r="I24" s="23"/>
      <c r="J24" s="22"/>
      <c r="K24" s="63"/>
      <c r="L24" s="22">
        <f t="shared" si="1"/>
        <v>0</v>
      </c>
      <c r="M24" s="30"/>
      <c r="N24" s="27"/>
      <c r="O24" s="23"/>
      <c r="P24" s="31"/>
      <c r="Q24" s="23"/>
      <c r="R24" s="22"/>
    </row>
    <row r="25" spans="1:18" ht="12.75">
      <c r="A25" s="21" t="s">
        <v>19</v>
      </c>
      <c r="B25" s="29">
        <f t="shared" si="0"/>
        <v>0</v>
      </c>
      <c r="C25" s="5"/>
      <c r="D25" s="1">
        <v>0</v>
      </c>
      <c r="E25" s="23"/>
      <c r="F25" s="25">
        <v>0</v>
      </c>
      <c r="G25" s="23"/>
      <c r="H25" s="24">
        <v>0</v>
      </c>
      <c r="I25" s="23"/>
      <c r="J25" s="22">
        <v>0</v>
      </c>
      <c r="K25" s="63">
        <v>0</v>
      </c>
      <c r="L25" s="22">
        <f t="shared" si="1"/>
        <v>0</v>
      </c>
      <c r="M25" s="30"/>
      <c r="N25" s="27">
        <v>0</v>
      </c>
      <c r="O25" s="23"/>
      <c r="P25" s="31"/>
      <c r="Q25" s="23"/>
      <c r="R25" s="22"/>
    </row>
    <row r="26" spans="1:18" ht="12.75">
      <c r="A26" s="28" t="s">
        <v>20</v>
      </c>
      <c r="B26" s="29">
        <f t="shared" si="0"/>
        <v>1</v>
      </c>
      <c r="C26" s="5">
        <v>0.33918905364023105</v>
      </c>
      <c r="D26" s="1">
        <v>0</v>
      </c>
      <c r="E26" s="23">
        <v>0.015019346923661471</v>
      </c>
      <c r="F26" s="25">
        <v>0</v>
      </c>
      <c r="G26" s="23">
        <v>0.023913791713132054</v>
      </c>
      <c r="H26" s="24">
        <v>0</v>
      </c>
      <c r="I26" s="23">
        <v>0.9412891822540438</v>
      </c>
      <c r="J26" s="22">
        <v>0</v>
      </c>
      <c r="K26" s="63">
        <v>12680</v>
      </c>
      <c r="L26" s="22" t="str">
        <f t="shared" si="1"/>
        <v>не соответствует</v>
      </c>
      <c r="M26" s="30">
        <v>0.14919095076833017</v>
      </c>
      <c r="N26" s="27">
        <v>0</v>
      </c>
      <c r="O26" s="23">
        <v>0.01133274028118651</v>
      </c>
      <c r="P26" s="31">
        <v>0</v>
      </c>
      <c r="Q26" s="23">
        <v>-0.004682784635419427</v>
      </c>
      <c r="R26" s="22">
        <v>0</v>
      </c>
    </row>
    <row r="27" spans="1:18" ht="12.75">
      <c r="A27" s="28" t="s">
        <v>21</v>
      </c>
      <c r="B27" s="29">
        <f t="shared" si="0"/>
        <v>0</v>
      </c>
      <c r="C27" s="5">
        <v>0.19786658655748118</v>
      </c>
      <c r="D27" s="1">
        <v>0</v>
      </c>
      <c r="E27" s="23">
        <v>0.017565178535664024</v>
      </c>
      <c r="F27" s="25">
        <v>0</v>
      </c>
      <c r="G27" s="23">
        <v>-0.045750598888320476</v>
      </c>
      <c r="H27" s="24">
        <v>0</v>
      </c>
      <c r="I27" s="23">
        <v>0.9188747662658296</v>
      </c>
      <c r="J27" s="22">
        <v>0</v>
      </c>
      <c r="K27" s="63">
        <v>0</v>
      </c>
      <c r="L27" s="22">
        <f t="shared" si="1"/>
        <v>0</v>
      </c>
      <c r="M27" s="30">
        <v>0</v>
      </c>
      <c r="N27" s="27">
        <v>0</v>
      </c>
      <c r="O27" s="23">
        <v>0</v>
      </c>
      <c r="P27" s="31">
        <v>0</v>
      </c>
      <c r="Q27" s="23">
        <v>0</v>
      </c>
      <c r="R27" s="22">
        <v>0</v>
      </c>
    </row>
    <row r="28" spans="1:18" ht="12.75">
      <c r="A28" s="28" t="s">
        <v>22</v>
      </c>
      <c r="B28" s="29">
        <f t="shared" si="0"/>
        <v>1</v>
      </c>
      <c r="C28" s="5">
        <v>0.3102439097921248</v>
      </c>
      <c r="D28" s="1">
        <v>0</v>
      </c>
      <c r="E28" s="23">
        <v>0.006140514246155</v>
      </c>
      <c r="F28" s="25">
        <v>0</v>
      </c>
      <c r="G28" s="23">
        <v>0</v>
      </c>
      <c r="H28" s="24">
        <v>0</v>
      </c>
      <c r="I28" s="23">
        <v>0.9341538758853463</v>
      </c>
      <c r="J28" s="22">
        <v>0</v>
      </c>
      <c r="K28" s="63">
        <v>61135.273995409996</v>
      </c>
      <c r="L28" s="22" t="str">
        <f t="shared" si="1"/>
        <v>не соответствует</v>
      </c>
      <c r="M28" s="30">
        <v>0.30138261581240755</v>
      </c>
      <c r="N28" s="27">
        <v>0</v>
      </c>
      <c r="O28" s="23">
        <v>-0.0107194789737182</v>
      </c>
      <c r="P28" s="31">
        <v>0</v>
      </c>
      <c r="Q28" s="23">
        <v>0.0020135023194928978</v>
      </c>
      <c r="R28" s="22">
        <v>0</v>
      </c>
    </row>
    <row r="29" spans="1:18" ht="12.75">
      <c r="A29" s="28" t="s">
        <v>23</v>
      </c>
      <c r="B29" s="29">
        <f t="shared" si="0"/>
        <v>0</v>
      </c>
      <c r="C29" s="5">
        <v>0.08116284626028858</v>
      </c>
      <c r="D29" s="1">
        <v>0</v>
      </c>
      <c r="E29" s="23">
        <v>0.002107714257216541</v>
      </c>
      <c r="F29" s="25">
        <v>0</v>
      </c>
      <c r="G29" s="23">
        <v>0</v>
      </c>
      <c r="H29" s="24">
        <v>0</v>
      </c>
      <c r="I29" s="23">
        <v>0.7262937003893174</v>
      </c>
      <c r="J29" s="22">
        <v>0</v>
      </c>
      <c r="K29" s="63">
        <v>0</v>
      </c>
      <c r="L29" s="22">
        <f t="shared" si="1"/>
        <v>0</v>
      </c>
      <c r="M29" s="30">
        <v>0</v>
      </c>
      <c r="N29" s="27">
        <v>0</v>
      </c>
      <c r="O29" s="23">
        <v>0</v>
      </c>
      <c r="P29" s="31">
        <v>0</v>
      </c>
      <c r="Q29" s="23">
        <v>0</v>
      </c>
      <c r="R29" s="22">
        <v>0</v>
      </c>
    </row>
    <row r="30" spans="1:18" ht="12.75">
      <c r="A30" s="28" t="s">
        <v>24</v>
      </c>
      <c r="B30" s="29">
        <f t="shared" si="0"/>
        <v>0</v>
      </c>
      <c r="C30" s="5">
        <v>0.23143712197382066</v>
      </c>
      <c r="D30" s="1">
        <v>0</v>
      </c>
      <c r="E30" s="23">
        <v>0.0032912704227610386</v>
      </c>
      <c r="F30" s="25">
        <v>0</v>
      </c>
      <c r="G30" s="23">
        <v>0</v>
      </c>
      <c r="H30" s="24">
        <v>0</v>
      </c>
      <c r="I30" s="23">
        <v>0.8388436341381219</v>
      </c>
      <c r="J30" s="22">
        <v>0</v>
      </c>
      <c r="K30" s="63">
        <v>0</v>
      </c>
      <c r="L30" s="22">
        <f t="shared" si="1"/>
        <v>0</v>
      </c>
      <c r="M30" s="30">
        <v>0.14075571116521904</v>
      </c>
      <c r="N30" s="27">
        <v>0</v>
      </c>
      <c r="O30" s="23">
        <v>0.001771332586816598</v>
      </c>
      <c r="P30" s="31">
        <v>0</v>
      </c>
      <c r="Q30" s="23">
        <v>-0.017032777002783852</v>
      </c>
      <c r="R30" s="22">
        <v>0</v>
      </c>
    </row>
    <row r="31" spans="1:18" ht="12.75">
      <c r="A31" s="28" t="s">
        <v>25</v>
      </c>
      <c r="B31" s="29">
        <f t="shared" si="0"/>
        <v>1</v>
      </c>
      <c r="C31" s="5">
        <v>0.2620982421526089</v>
      </c>
      <c r="D31" s="1">
        <v>0</v>
      </c>
      <c r="E31" s="23">
        <v>0.013990730336797597</v>
      </c>
      <c r="F31" s="25">
        <v>0</v>
      </c>
      <c r="G31" s="23">
        <v>0.061799832776559524</v>
      </c>
      <c r="H31" s="24">
        <v>0</v>
      </c>
      <c r="I31" s="23">
        <v>0.9480072560440241</v>
      </c>
      <c r="J31" s="22">
        <v>0</v>
      </c>
      <c r="K31" s="63">
        <v>5460.548741025</v>
      </c>
      <c r="L31" s="22" t="str">
        <f t="shared" si="1"/>
        <v>не соответствует</v>
      </c>
      <c r="M31" s="30">
        <v>0</v>
      </c>
      <c r="N31" s="27">
        <v>0</v>
      </c>
      <c r="O31" s="23">
        <v>0</v>
      </c>
      <c r="P31" s="31">
        <v>0</v>
      </c>
      <c r="Q31" s="23">
        <v>0</v>
      </c>
      <c r="R31" s="22">
        <v>0</v>
      </c>
    </row>
    <row r="32" spans="1:18" ht="12.75">
      <c r="A32" s="28" t="s">
        <v>26</v>
      </c>
      <c r="B32" s="29">
        <f t="shared" si="0"/>
        <v>0</v>
      </c>
      <c r="C32" s="5">
        <v>0.2420432036599028</v>
      </c>
      <c r="D32" s="1">
        <v>0</v>
      </c>
      <c r="E32" s="23">
        <v>0.008258093205117462</v>
      </c>
      <c r="F32" s="25">
        <v>0</v>
      </c>
      <c r="G32" s="23">
        <v>0</v>
      </c>
      <c r="H32" s="24">
        <v>0</v>
      </c>
      <c r="I32" s="23">
        <v>0.8000807928208604</v>
      </c>
      <c r="J32" s="22">
        <v>0</v>
      </c>
      <c r="K32" s="63">
        <v>0</v>
      </c>
      <c r="L32" s="22">
        <f t="shared" si="1"/>
        <v>0</v>
      </c>
      <c r="M32" s="30">
        <v>0.07728362159912644</v>
      </c>
      <c r="N32" s="27">
        <v>0</v>
      </c>
      <c r="O32" s="23">
        <v>-0.007077773014673351</v>
      </c>
      <c r="P32" s="31">
        <v>0</v>
      </c>
      <c r="Q32" s="23">
        <v>-0.00026785055029658524</v>
      </c>
      <c r="R32" s="22">
        <v>0</v>
      </c>
    </row>
    <row r="33" spans="1:18" ht="12.75">
      <c r="A33" s="28" t="s">
        <v>27</v>
      </c>
      <c r="B33" s="29">
        <f t="shared" si="0"/>
        <v>1</v>
      </c>
      <c r="C33" s="5">
        <v>0.5698676040579415</v>
      </c>
      <c r="D33" s="1">
        <v>0</v>
      </c>
      <c r="E33" s="23">
        <v>0.0009351016024796568</v>
      </c>
      <c r="F33" s="25">
        <v>0</v>
      </c>
      <c r="G33" s="23">
        <v>0</v>
      </c>
      <c r="H33" s="24">
        <v>0</v>
      </c>
      <c r="I33" s="23">
        <v>0.8587454396895058</v>
      </c>
      <c r="J33" s="22">
        <v>0</v>
      </c>
      <c r="K33" s="63">
        <v>52513.550688856</v>
      </c>
      <c r="L33" s="22" t="str">
        <f t="shared" si="1"/>
        <v>не соответствует</v>
      </c>
      <c r="M33" s="30">
        <v>0.19327105722617643</v>
      </c>
      <c r="N33" s="27">
        <v>0</v>
      </c>
      <c r="O33" s="23">
        <v>0.0037408952241384285</v>
      </c>
      <c r="P33" s="31">
        <v>0</v>
      </c>
      <c r="Q33" s="23">
        <v>-0.010515127089253078</v>
      </c>
      <c r="R33" s="22">
        <v>0</v>
      </c>
    </row>
    <row r="34" spans="1:18" ht="12.75">
      <c r="A34" s="28" t="s">
        <v>28</v>
      </c>
      <c r="B34" s="29">
        <f t="shared" si="0"/>
        <v>2</v>
      </c>
      <c r="C34" s="5">
        <v>0.6651068406134208</v>
      </c>
      <c r="D34" s="1">
        <v>0</v>
      </c>
      <c r="E34" s="23">
        <v>0.00533622766334536</v>
      </c>
      <c r="F34" s="25">
        <v>0</v>
      </c>
      <c r="G34" s="23">
        <v>0.10333785342532903</v>
      </c>
      <c r="H34" s="24">
        <v>0</v>
      </c>
      <c r="I34" s="23">
        <v>0.9297117247586457</v>
      </c>
      <c r="J34" s="22">
        <v>0</v>
      </c>
      <c r="K34" s="63">
        <v>409661.02250591497</v>
      </c>
      <c r="L34" s="22" t="str">
        <f t="shared" si="1"/>
        <v>не соответствует</v>
      </c>
      <c r="M34" s="30">
        <v>0.4480543209320071</v>
      </c>
      <c r="N34" s="27" t="s">
        <v>126</v>
      </c>
      <c r="O34" s="23">
        <v>-0.002412338181978442</v>
      </c>
      <c r="P34" s="31">
        <v>0</v>
      </c>
      <c r="Q34" s="23">
        <v>-0.000722095608170618</v>
      </c>
      <c r="R34" s="22">
        <v>0</v>
      </c>
    </row>
    <row r="35" spans="1:18" ht="12.75">
      <c r="A35" s="28" t="s">
        <v>29</v>
      </c>
      <c r="B35" s="29">
        <f t="shared" si="0"/>
        <v>1</v>
      </c>
      <c r="C35" s="5">
        <v>0.1233172443551853</v>
      </c>
      <c r="D35" s="1">
        <v>0</v>
      </c>
      <c r="E35" s="23">
        <v>0.01904694491085814</v>
      </c>
      <c r="F35" s="25">
        <v>0</v>
      </c>
      <c r="G35" s="23">
        <v>0</v>
      </c>
      <c r="H35" s="24">
        <v>0</v>
      </c>
      <c r="I35" s="23">
        <v>0.796780227392142</v>
      </c>
      <c r="J35" s="22">
        <v>0</v>
      </c>
      <c r="K35" s="63">
        <v>1047645.26384804</v>
      </c>
      <c r="L35" s="22" t="str">
        <f t="shared" si="1"/>
        <v>не соответствует</v>
      </c>
      <c r="M35" s="30">
        <v>0</v>
      </c>
      <c r="N35" s="27">
        <v>0</v>
      </c>
      <c r="O35" s="23">
        <v>0</v>
      </c>
      <c r="P35" s="31">
        <v>0</v>
      </c>
      <c r="Q35" s="23">
        <v>0</v>
      </c>
      <c r="R35" s="22">
        <v>0</v>
      </c>
    </row>
    <row r="36" spans="1:18" ht="12.75">
      <c r="A36" s="28" t="s">
        <v>30</v>
      </c>
      <c r="B36" s="29">
        <f t="shared" si="0"/>
        <v>0</v>
      </c>
      <c r="C36" s="5">
        <v>0.010373407559444199</v>
      </c>
      <c r="D36" s="1">
        <v>0</v>
      </c>
      <c r="E36" s="23">
        <v>0</v>
      </c>
      <c r="F36" s="25">
        <v>0</v>
      </c>
      <c r="G36" s="23">
        <v>0</v>
      </c>
      <c r="H36" s="24">
        <v>0</v>
      </c>
      <c r="I36" s="23">
        <v>0.7275818848327557</v>
      </c>
      <c r="J36" s="22">
        <v>0</v>
      </c>
      <c r="K36" s="63">
        <v>0</v>
      </c>
      <c r="L36" s="22">
        <f t="shared" si="1"/>
        <v>0</v>
      </c>
      <c r="M36" s="30">
        <v>0</v>
      </c>
      <c r="N36" s="27">
        <v>0</v>
      </c>
      <c r="O36" s="23">
        <v>0</v>
      </c>
      <c r="P36" s="31">
        <v>0</v>
      </c>
      <c r="Q36" s="23">
        <v>0</v>
      </c>
      <c r="R36" s="22">
        <v>0</v>
      </c>
    </row>
    <row r="37" spans="1:18" ht="12.75">
      <c r="A37" s="21"/>
      <c r="B37" s="29">
        <f t="shared" si="0"/>
        <v>0</v>
      </c>
      <c r="C37" s="5"/>
      <c r="D37" s="1">
        <v>0</v>
      </c>
      <c r="E37" s="23"/>
      <c r="F37" s="25"/>
      <c r="G37" s="23"/>
      <c r="H37" s="24"/>
      <c r="I37" s="23"/>
      <c r="J37" s="22"/>
      <c r="K37" s="63"/>
      <c r="L37" s="22">
        <f t="shared" si="1"/>
        <v>0</v>
      </c>
      <c r="M37" s="30"/>
      <c r="N37" s="27"/>
      <c r="O37" s="23"/>
      <c r="P37" s="31"/>
      <c r="Q37" s="23"/>
      <c r="R37" s="22"/>
    </row>
    <row r="38" spans="1:18" ht="12.75">
      <c r="A38" s="21" t="s">
        <v>31</v>
      </c>
      <c r="B38" s="29">
        <f t="shared" si="0"/>
        <v>0</v>
      </c>
      <c r="C38" s="5"/>
      <c r="D38" s="1">
        <v>0</v>
      </c>
      <c r="E38" s="23"/>
      <c r="F38" s="25">
        <v>0</v>
      </c>
      <c r="G38" s="23"/>
      <c r="H38" s="24">
        <v>0</v>
      </c>
      <c r="I38" s="23"/>
      <c r="J38" s="22">
        <v>0</v>
      </c>
      <c r="K38" s="63">
        <v>0</v>
      </c>
      <c r="L38" s="22">
        <f t="shared" si="1"/>
        <v>0</v>
      </c>
      <c r="M38" s="30"/>
      <c r="N38" s="27">
        <v>0</v>
      </c>
      <c r="O38" s="23"/>
      <c r="P38" s="31"/>
      <c r="Q38" s="23"/>
      <c r="R38" s="22"/>
    </row>
    <row r="39" spans="1:18" ht="12.75">
      <c r="A39" s="28" t="s">
        <v>32</v>
      </c>
      <c r="B39" s="29">
        <f t="shared" si="0"/>
        <v>2</v>
      </c>
      <c r="C39" s="5">
        <v>0.3374409095018053</v>
      </c>
      <c r="D39" s="1">
        <v>0</v>
      </c>
      <c r="E39" s="23">
        <v>0</v>
      </c>
      <c r="F39" s="25">
        <v>0</v>
      </c>
      <c r="G39" s="23">
        <v>0.09241248757039014</v>
      </c>
      <c r="H39" s="24">
        <v>0</v>
      </c>
      <c r="I39" s="23">
        <v>0.908667990691935</v>
      </c>
      <c r="J39" s="22">
        <v>0</v>
      </c>
      <c r="K39" s="63">
        <v>35700</v>
      </c>
      <c r="L39" s="22" t="str">
        <f t="shared" si="1"/>
        <v>не соответствует</v>
      </c>
      <c r="M39" s="30">
        <v>0.5809546790818332</v>
      </c>
      <c r="N39" s="27" t="s">
        <v>126</v>
      </c>
      <c r="O39" s="23">
        <v>-0.005520352957117363</v>
      </c>
      <c r="P39" s="31">
        <v>0</v>
      </c>
      <c r="Q39" s="23">
        <v>-0.011552968132408362</v>
      </c>
      <c r="R39" s="22">
        <v>0</v>
      </c>
    </row>
    <row r="40" spans="1:18" ht="12.75">
      <c r="A40" s="28" t="s">
        <v>33</v>
      </c>
      <c r="B40" s="29">
        <f t="shared" si="0"/>
        <v>1</v>
      </c>
      <c r="C40" s="5">
        <v>0.3042625559028692</v>
      </c>
      <c r="D40" s="1">
        <v>0</v>
      </c>
      <c r="E40" s="23">
        <v>0</v>
      </c>
      <c r="F40" s="25">
        <v>0</v>
      </c>
      <c r="G40" s="23">
        <v>0.021410289323171745</v>
      </c>
      <c r="H40" s="24">
        <v>0</v>
      </c>
      <c r="I40" s="23">
        <v>0.9145161915071499</v>
      </c>
      <c r="J40" s="22">
        <v>0</v>
      </c>
      <c r="K40" s="63">
        <v>0</v>
      </c>
      <c r="L40" s="22">
        <f t="shared" si="1"/>
        <v>0</v>
      </c>
      <c r="M40" s="30">
        <v>0.8134807994285783</v>
      </c>
      <c r="N40" s="27" t="s">
        <v>126</v>
      </c>
      <c r="O40" s="23">
        <v>-0.0012179276333396096</v>
      </c>
      <c r="P40" s="31">
        <v>0</v>
      </c>
      <c r="Q40" s="23">
        <v>0.0003390613173630833</v>
      </c>
      <c r="R40" s="22">
        <v>0</v>
      </c>
    </row>
    <row r="41" spans="1:18" ht="12.75">
      <c r="A41" s="28" t="s">
        <v>34</v>
      </c>
      <c r="B41" s="29">
        <f t="shared" si="0"/>
        <v>1</v>
      </c>
      <c r="C41" s="5">
        <v>0.40635413205678655</v>
      </c>
      <c r="D41" s="1">
        <v>0</v>
      </c>
      <c r="E41" s="23">
        <v>0</v>
      </c>
      <c r="F41" s="25">
        <v>0</v>
      </c>
      <c r="G41" s="23">
        <v>0</v>
      </c>
      <c r="H41" s="24">
        <v>0</v>
      </c>
      <c r="I41" s="23">
        <v>0.7562637971938491</v>
      </c>
      <c r="J41" s="22">
        <v>0</v>
      </c>
      <c r="K41" s="63">
        <v>0</v>
      </c>
      <c r="L41" s="22">
        <f t="shared" si="1"/>
        <v>0</v>
      </c>
      <c r="M41" s="30">
        <v>0.8832465992431853</v>
      </c>
      <c r="N41" s="27" t="s">
        <v>126</v>
      </c>
      <c r="O41" s="23">
        <v>0.02656412008748717</v>
      </c>
      <c r="P41" s="31">
        <v>0</v>
      </c>
      <c r="Q41" s="23">
        <v>0.005787873610515155</v>
      </c>
      <c r="R41" s="22">
        <v>0</v>
      </c>
    </row>
    <row r="42" spans="1:18" ht="12.75">
      <c r="A42" s="28" t="s">
        <v>35</v>
      </c>
      <c r="B42" s="29">
        <f t="shared" si="0"/>
        <v>3</v>
      </c>
      <c r="C42" s="5">
        <v>1.3977882959585173</v>
      </c>
      <c r="D42" s="1" t="s">
        <v>126</v>
      </c>
      <c r="E42" s="23">
        <v>0.01169592936835258</v>
      </c>
      <c r="F42" s="25">
        <v>0</v>
      </c>
      <c r="G42" s="23">
        <v>0</v>
      </c>
      <c r="H42" s="24">
        <v>0</v>
      </c>
      <c r="I42" s="23">
        <v>0.881505914857971</v>
      </c>
      <c r="J42" s="22">
        <v>0</v>
      </c>
      <c r="K42" s="63">
        <v>184742</v>
      </c>
      <c r="L42" s="22" t="str">
        <f t="shared" si="1"/>
        <v>не соответствует</v>
      </c>
      <c r="M42" s="30">
        <v>0.7344862166399571</v>
      </c>
      <c r="N42" s="27" t="s">
        <v>126</v>
      </c>
      <c r="O42" s="23">
        <v>0.001300045737853929</v>
      </c>
      <c r="P42" s="31">
        <v>0</v>
      </c>
      <c r="Q42" s="23">
        <v>-0.0055583912153438645</v>
      </c>
      <c r="R42" s="22">
        <v>0</v>
      </c>
    </row>
    <row r="43" spans="1:18" ht="12.75">
      <c r="A43" s="28" t="s">
        <v>36</v>
      </c>
      <c r="B43" s="29">
        <f t="shared" si="0"/>
        <v>1</v>
      </c>
      <c r="C43" s="5">
        <v>0.0990338989147812</v>
      </c>
      <c r="D43" s="1">
        <v>0</v>
      </c>
      <c r="E43" s="23">
        <v>0.0032296655719061167</v>
      </c>
      <c r="F43" s="25">
        <v>0</v>
      </c>
      <c r="G43" s="23">
        <v>0</v>
      </c>
      <c r="H43" s="24">
        <v>0</v>
      </c>
      <c r="I43" s="23">
        <v>0.8284041961160913</v>
      </c>
      <c r="J43" s="22">
        <v>0</v>
      </c>
      <c r="K43" s="63">
        <v>49310</v>
      </c>
      <c r="L43" s="22" t="str">
        <f t="shared" si="1"/>
        <v>не соответствует</v>
      </c>
      <c r="M43" s="30">
        <v>0.30078341401166814</v>
      </c>
      <c r="N43" s="27">
        <v>0</v>
      </c>
      <c r="O43" s="23">
        <v>-0.0026722679940377014</v>
      </c>
      <c r="P43" s="31">
        <v>0</v>
      </c>
      <c r="Q43" s="23">
        <v>-0.006490428336389046</v>
      </c>
      <c r="R43" s="22">
        <v>0</v>
      </c>
    </row>
    <row r="44" spans="1:18" ht="12.75">
      <c r="A44" s="28" t="s">
        <v>37</v>
      </c>
      <c r="B44" s="29">
        <f t="shared" si="0"/>
        <v>2</v>
      </c>
      <c r="C44" s="5">
        <v>0.45095444385100786</v>
      </c>
      <c r="D44" s="1">
        <v>0</v>
      </c>
      <c r="E44" s="23">
        <v>0.006992584754900128</v>
      </c>
      <c r="F44" s="25">
        <v>0</v>
      </c>
      <c r="G44" s="23">
        <v>0.22312523490198405</v>
      </c>
      <c r="H44" s="24" t="s">
        <v>126</v>
      </c>
      <c r="I44" s="23">
        <v>0.9056120837901663</v>
      </c>
      <c r="J44" s="22">
        <v>0</v>
      </c>
      <c r="K44" s="63">
        <v>0</v>
      </c>
      <c r="L44" s="22">
        <f t="shared" si="1"/>
        <v>0</v>
      </c>
      <c r="M44" s="30">
        <v>0.6248086582046434</v>
      </c>
      <c r="N44" s="27" t="s">
        <v>126</v>
      </c>
      <c r="O44" s="23">
        <v>-0.0006227291590592596</v>
      </c>
      <c r="P44" s="31">
        <v>0</v>
      </c>
      <c r="Q44" s="23">
        <v>-0.3910559416364527</v>
      </c>
      <c r="R44" s="22">
        <v>0</v>
      </c>
    </row>
    <row r="45" spans="1:18" ht="12.75">
      <c r="A45" s="28" t="s">
        <v>38</v>
      </c>
      <c r="B45" s="29">
        <f t="shared" si="0"/>
        <v>2</v>
      </c>
      <c r="C45" s="5">
        <v>0.9508503209695255</v>
      </c>
      <c r="D45" s="1">
        <v>0</v>
      </c>
      <c r="E45" s="23">
        <v>0.0027911341418211705</v>
      </c>
      <c r="F45" s="25">
        <v>0</v>
      </c>
      <c r="G45" s="23">
        <v>0</v>
      </c>
      <c r="H45" s="24">
        <v>0</v>
      </c>
      <c r="I45" s="23">
        <v>0.8461696058745782</v>
      </c>
      <c r="J45" s="22">
        <v>0</v>
      </c>
      <c r="K45" s="63">
        <v>574522.774066171</v>
      </c>
      <c r="L45" s="22" t="str">
        <f t="shared" si="1"/>
        <v>не соответствует</v>
      </c>
      <c r="M45" s="30">
        <v>0.5918145392887274</v>
      </c>
      <c r="N45" s="27" t="s">
        <v>126</v>
      </c>
      <c r="O45" s="23">
        <v>-0.000817410956793338</v>
      </c>
      <c r="P45" s="31">
        <v>0</v>
      </c>
      <c r="Q45" s="23">
        <v>-0.004804449977566627</v>
      </c>
      <c r="R45" s="22">
        <v>0</v>
      </c>
    </row>
    <row r="46" spans="1:18" ht="12.75">
      <c r="A46" s="28" t="s">
        <v>39</v>
      </c>
      <c r="B46" s="29">
        <f t="shared" si="0"/>
        <v>1</v>
      </c>
      <c r="C46" s="5">
        <v>0.0211432050132697</v>
      </c>
      <c r="D46" s="1">
        <v>0</v>
      </c>
      <c r="E46" s="23">
        <v>0</v>
      </c>
      <c r="F46" s="25">
        <v>0</v>
      </c>
      <c r="G46" s="23">
        <v>0</v>
      </c>
      <c r="H46" s="24">
        <v>0</v>
      </c>
      <c r="I46" s="23">
        <v>0.9032817149363587</v>
      </c>
      <c r="J46" s="22">
        <v>0</v>
      </c>
      <c r="K46" s="63">
        <v>0</v>
      </c>
      <c r="L46" s="22">
        <f t="shared" si="1"/>
        <v>0</v>
      </c>
      <c r="M46" s="30">
        <v>0.7937363533719947</v>
      </c>
      <c r="N46" s="27" t="s">
        <v>126</v>
      </c>
      <c r="O46" s="23">
        <v>0</v>
      </c>
      <c r="P46" s="31">
        <v>0</v>
      </c>
      <c r="Q46" s="23">
        <v>0</v>
      </c>
      <c r="R46" s="22">
        <v>0</v>
      </c>
    </row>
    <row r="47" spans="1:18" ht="12.75">
      <c r="A47" s="28" t="s">
        <v>40</v>
      </c>
      <c r="B47" s="29">
        <f t="shared" si="0"/>
        <v>0</v>
      </c>
      <c r="C47" s="5">
        <v>0.0972053579782431</v>
      </c>
      <c r="D47" s="1">
        <v>0</v>
      </c>
      <c r="E47" s="23">
        <v>0.002824345082848513</v>
      </c>
      <c r="F47" s="25">
        <v>0</v>
      </c>
      <c r="G47" s="23">
        <v>0</v>
      </c>
      <c r="H47" s="24">
        <v>0</v>
      </c>
      <c r="I47" s="23">
        <v>0.8219692027885063</v>
      </c>
      <c r="J47" s="22">
        <v>0</v>
      </c>
      <c r="K47" s="63">
        <v>0</v>
      </c>
      <c r="L47" s="22">
        <f t="shared" si="1"/>
        <v>0</v>
      </c>
      <c r="M47" s="30">
        <v>0.15145761672688898</v>
      </c>
      <c r="N47" s="27">
        <v>0</v>
      </c>
      <c r="O47" s="23">
        <v>0.004629008027419882</v>
      </c>
      <c r="P47" s="31">
        <v>0</v>
      </c>
      <c r="Q47" s="23">
        <v>-0.014708914067285153</v>
      </c>
      <c r="R47" s="22">
        <v>0</v>
      </c>
    </row>
    <row r="48" spans="1:18" ht="12.75">
      <c r="A48" s="28" t="s">
        <v>41</v>
      </c>
      <c r="B48" s="29">
        <f t="shared" si="0"/>
        <v>0</v>
      </c>
      <c r="C48" s="5">
        <v>0.06402752493923133</v>
      </c>
      <c r="D48" s="1">
        <v>0</v>
      </c>
      <c r="E48" s="23">
        <v>0</v>
      </c>
      <c r="F48" s="25">
        <v>0</v>
      </c>
      <c r="G48" s="23">
        <v>0.012465658194495965</v>
      </c>
      <c r="H48" s="24">
        <v>0</v>
      </c>
      <c r="I48" s="23">
        <v>0.8897181237559736</v>
      </c>
      <c r="J48" s="22">
        <v>0</v>
      </c>
      <c r="K48" s="63">
        <v>0</v>
      </c>
      <c r="L48" s="22">
        <f t="shared" si="1"/>
        <v>0</v>
      </c>
      <c r="M48" s="30">
        <v>0.2701121048331642</v>
      </c>
      <c r="N48" s="27">
        <v>0</v>
      </c>
      <c r="O48" s="23">
        <v>0.00013726467552143234</v>
      </c>
      <c r="P48" s="31">
        <v>0</v>
      </c>
      <c r="Q48" s="23">
        <v>0</v>
      </c>
      <c r="R48" s="22">
        <v>0</v>
      </c>
    </row>
    <row r="49" spans="1:18" ht="12.75">
      <c r="A49" s="28" t="s">
        <v>42</v>
      </c>
      <c r="B49" s="29">
        <f t="shared" si="0"/>
        <v>0</v>
      </c>
      <c r="C49" s="5">
        <v>0.21544758468119832</v>
      </c>
      <c r="D49" s="1">
        <v>0</v>
      </c>
      <c r="E49" s="23">
        <v>0.0034042433496038727</v>
      </c>
      <c r="F49" s="25">
        <v>0</v>
      </c>
      <c r="G49" s="23">
        <v>0.013596934709568832</v>
      </c>
      <c r="H49" s="24">
        <v>0</v>
      </c>
      <c r="I49" s="23">
        <v>0.9327380061480877</v>
      </c>
      <c r="J49" s="22">
        <v>0</v>
      </c>
      <c r="K49" s="63">
        <v>0</v>
      </c>
      <c r="L49" s="22">
        <f t="shared" si="1"/>
        <v>0</v>
      </c>
      <c r="M49" s="30">
        <v>0.0934218446965386</v>
      </c>
      <c r="N49" s="27">
        <v>0</v>
      </c>
      <c r="O49" s="23">
        <v>0.001880561408320214</v>
      </c>
      <c r="P49" s="31">
        <v>0</v>
      </c>
      <c r="Q49" s="23">
        <v>0.0019795383245475935</v>
      </c>
      <c r="R49" s="22">
        <v>0</v>
      </c>
    </row>
    <row r="50" spans="1:18" ht="12.75">
      <c r="A50" s="28" t="s">
        <v>43</v>
      </c>
      <c r="B50" s="29">
        <f t="shared" si="0"/>
        <v>1</v>
      </c>
      <c r="C50" s="5">
        <v>0.3993785348149689</v>
      </c>
      <c r="D50" s="1">
        <v>0</v>
      </c>
      <c r="E50" s="23">
        <v>0.014214530964522385</v>
      </c>
      <c r="F50" s="25">
        <v>0</v>
      </c>
      <c r="G50" s="23">
        <v>0.0838780957248997</v>
      </c>
      <c r="H50" s="24">
        <v>0</v>
      </c>
      <c r="I50" s="23">
        <v>0.9065840504668496</v>
      </c>
      <c r="J50" s="22">
        <v>0</v>
      </c>
      <c r="K50" s="63">
        <v>106313.85005</v>
      </c>
      <c r="L50" s="22" t="str">
        <f t="shared" si="1"/>
        <v>не соответствует</v>
      </c>
      <c r="M50" s="30">
        <v>0.12767502449157725</v>
      </c>
      <c r="N50" s="27">
        <v>0</v>
      </c>
      <c r="O50" s="23">
        <v>0.006860314396318402</v>
      </c>
      <c r="P50" s="31">
        <v>0</v>
      </c>
      <c r="Q50" s="23">
        <v>-0.028253663237469206</v>
      </c>
      <c r="R50" s="22">
        <v>0</v>
      </c>
    </row>
    <row r="51" spans="1:18" ht="12.75">
      <c r="A51" s="28" t="s">
        <v>44</v>
      </c>
      <c r="B51" s="29">
        <f t="shared" si="0"/>
        <v>0</v>
      </c>
      <c r="C51" s="5">
        <v>0.0810795599690757</v>
      </c>
      <c r="D51" s="1">
        <v>0</v>
      </c>
      <c r="E51" s="23">
        <v>0.0011027511842700323</v>
      </c>
      <c r="F51" s="25">
        <v>0</v>
      </c>
      <c r="G51" s="23">
        <v>0</v>
      </c>
      <c r="H51" s="24">
        <v>0</v>
      </c>
      <c r="I51" s="23">
        <v>0.906155015140503</v>
      </c>
      <c r="J51" s="22">
        <v>0</v>
      </c>
      <c r="K51" s="63">
        <v>0</v>
      </c>
      <c r="L51" s="22">
        <f t="shared" si="1"/>
        <v>0</v>
      </c>
      <c r="M51" s="30">
        <v>0.2386102699288549</v>
      </c>
      <c r="N51" s="27">
        <v>0</v>
      </c>
      <c r="O51" s="23">
        <v>-0.009375754174162478</v>
      </c>
      <c r="P51" s="31">
        <v>0</v>
      </c>
      <c r="Q51" s="23">
        <v>-0.006307309159844256</v>
      </c>
      <c r="R51" s="22">
        <v>0</v>
      </c>
    </row>
    <row r="52" spans="1:18" ht="12.75">
      <c r="A52" s="21"/>
      <c r="B52" s="29">
        <f t="shared" si="0"/>
        <v>0</v>
      </c>
      <c r="C52" s="5"/>
      <c r="D52" s="1">
        <v>0</v>
      </c>
      <c r="E52" s="23"/>
      <c r="F52" s="25"/>
      <c r="G52" s="23"/>
      <c r="H52" s="24"/>
      <c r="I52" s="23"/>
      <c r="J52" s="22"/>
      <c r="K52" s="63"/>
      <c r="L52" s="22">
        <f t="shared" si="1"/>
        <v>0</v>
      </c>
      <c r="M52" s="30"/>
      <c r="N52" s="27"/>
      <c r="O52" s="23"/>
      <c r="P52" s="31"/>
      <c r="Q52" s="23"/>
      <c r="R52" s="22"/>
    </row>
    <row r="53" spans="1:18" ht="12.75">
      <c r="A53" s="21" t="s">
        <v>45</v>
      </c>
      <c r="B53" s="29">
        <f t="shared" si="0"/>
        <v>0</v>
      </c>
      <c r="C53" s="5"/>
      <c r="D53" s="1">
        <v>0</v>
      </c>
      <c r="E53" s="23"/>
      <c r="F53" s="25">
        <v>0</v>
      </c>
      <c r="G53" s="23"/>
      <c r="H53" s="24">
        <v>0</v>
      </c>
      <c r="I53" s="23"/>
      <c r="J53" s="22">
        <v>0</v>
      </c>
      <c r="K53" s="63">
        <v>0</v>
      </c>
      <c r="L53" s="22">
        <f t="shared" si="1"/>
        <v>0</v>
      </c>
      <c r="M53" s="30"/>
      <c r="N53" s="27">
        <v>0</v>
      </c>
      <c r="O53" s="23"/>
      <c r="P53" s="31"/>
      <c r="Q53" s="23"/>
      <c r="R53" s="22"/>
    </row>
    <row r="54" spans="1:18" ht="12.75">
      <c r="A54" s="28" t="s">
        <v>46</v>
      </c>
      <c r="B54" s="29">
        <f t="shared" si="0"/>
        <v>1</v>
      </c>
      <c r="C54" s="5">
        <v>0.0862589575305323</v>
      </c>
      <c r="D54" s="1">
        <v>0</v>
      </c>
      <c r="E54" s="23">
        <v>0.0028446547355436206</v>
      </c>
      <c r="F54" s="25">
        <v>0</v>
      </c>
      <c r="G54" s="23">
        <v>0</v>
      </c>
      <c r="H54" s="24">
        <v>0</v>
      </c>
      <c r="I54" s="23">
        <v>0.7599518665146917</v>
      </c>
      <c r="J54" s="22">
        <v>0</v>
      </c>
      <c r="K54" s="63">
        <v>102143.08151999999</v>
      </c>
      <c r="L54" s="22" t="str">
        <f t="shared" si="1"/>
        <v>не соответствует</v>
      </c>
      <c r="M54" s="30">
        <v>0</v>
      </c>
      <c r="N54" s="27">
        <v>0</v>
      </c>
      <c r="O54" s="23">
        <v>0</v>
      </c>
      <c r="P54" s="31">
        <v>0</v>
      </c>
      <c r="Q54" s="23">
        <v>0</v>
      </c>
      <c r="R54" s="22">
        <v>0</v>
      </c>
    </row>
    <row r="55" spans="1:18" ht="12.75">
      <c r="A55" s="28" t="s">
        <v>47</v>
      </c>
      <c r="B55" s="29">
        <f t="shared" si="0"/>
        <v>1</v>
      </c>
      <c r="C55" s="5">
        <v>0.20775157178033324</v>
      </c>
      <c r="D55" s="1">
        <v>0</v>
      </c>
      <c r="E55" s="23">
        <v>0.0051291039842951865</v>
      </c>
      <c r="F55" s="25">
        <v>0</v>
      </c>
      <c r="G55" s="23">
        <v>0.07531756337379136</v>
      </c>
      <c r="H55" s="24">
        <v>0</v>
      </c>
      <c r="I55" s="23">
        <v>0.885548414030481</v>
      </c>
      <c r="J55" s="22">
        <v>0</v>
      </c>
      <c r="K55" s="63">
        <v>0</v>
      </c>
      <c r="L55" s="22">
        <f t="shared" si="1"/>
        <v>0</v>
      </c>
      <c r="M55" s="30">
        <v>0.4745200483786017</v>
      </c>
      <c r="N55" s="27" t="s">
        <v>126</v>
      </c>
      <c r="O55" s="23">
        <v>-0.0007880784973591608</v>
      </c>
      <c r="P55" s="31">
        <v>0</v>
      </c>
      <c r="Q55" s="23">
        <v>-0.0042183316306430825</v>
      </c>
      <c r="R55" s="22">
        <v>0</v>
      </c>
    </row>
    <row r="56" spans="1:18" ht="12.75">
      <c r="A56" s="28" t="s">
        <v>48</v>
      </c>
      <c r="B56" s="29">
        <f t="shared" si="0"/>
        <v>1</v>
      </c>
      <c r="C56" s="5">
        <v>0.11323840200737649</v>
      </c>
      <c r="D56" s="1">
        <v>0</v>
      </c>
      <c r="E56" s="23">
        <v>0.0032436528278371917</v>
      </c>
      <c r="F56" s="25">
        <v>0</v>
      </c>
      <c r="G56" s="23">
        <v>0</v>
      </c>
      <c r="H56" s="24">
        <v>0</v>
      </c>
      <c r="I56" s="23">
        <v>0.7306996645659952</v>
      </c>
      <c r="J56" s="22">
        <v>0</v>
      </c>
      <c r="K56" s="63">
        <v>471736.56453358004</v>
      </c>
      <c r="L56" s="22" t="str">
        <f t="shared" si="1"/>
        <v>не соответствует</v>
      </c>
      <c r="M56" s="30">
        <v>0.12892917860547434</v>
      </c>
      <c r="N56" s="27">
        <v>0</v>
      </c>
      <c r="O56" s="23">
        <v>0.0018644409967743414</v>
      </c>
      <c r="P56" s="31">
        <v>0</v>
      </c>
      <c r="Q56" s="23">
        <v>0.009746795909926085</v>
      </c>
      <c r="R56" s="22">
        <v>0</v>
      </c>
    </row>
    <row r="57" spans="1:18" ht="12.75">
      <c r="A57" s="28" t="s">
        <v>49</v>
      </c>
      <c r="B57" s="29">
        <f t="shared" si="0"/>
        <v>1</v>
      </c>
      <c r="C57" s="5">
        <v>0.13044039100860264</v>
      </c>
      <c r="D57" s="1">
        <v>0</v>
      </c>
      <c r="E57" s="23">
        <v>4.7799076984435077E-05</v>
      </c>
      <c r="F57" s="25">
        <v>0</v>
      </c>
      <c r="G57" s="23">
        <v>0.029280797425836672</v>
      </c>
      <c r="H57" s="24">
        <v>0</v>
      </c>
      <c r="I57" s="23">
        <v>0.9065217227074299</v>
      </c>
      <c r="J57" s="22">
        <v>0</v>
      </c>
      <c r="K57" s="63">
        <v>186335.03897201197</v>
      </c>
      <c r="L57" s="22" t="str">
        <f t="shared" si="1"/>
        <v>не соответствует</v>
      </c>
      <c r="M57" s="30">
        <v>0</v>
      </c>
      <c r="N57" s="27">
        <v>0</v>
      </c>
      <c r="O57" s="23">
        <v>0</v>
      </c>
      <c r="P57" s="31">
        <v>0</v>
      </c>
      <c r="Q57" s="23">
        <v>0</v>
      </c>
      <c r="R57" s="22">
        <v>0</v>
      </c>
    </row>
    <row r="58" spans="1:18" ht="12.75">
      <c r="A58" s="28" t="s">
        <v>50</v>
      </c>
      <c r="B58" s="29">
        <f t="shared" si="0"/>
        <v>1</v>
      </c>
      <c r="C58" s="5">
        <v>0.2761191633321436</v>
      </c>
      <c r="D58" s="1">
        <v>0</v>
      </c>
      <c r="E58" s="23">
        <v>0.00021250486702607206</v>
      </c>
      <c r="F58" s="25">
        <v>0</v>
      </c>
      <c r="G58" s="23">
        <v>0</v>
      </c>
      <c r="H58" s="24">
        <v>0</v>
      </c>
      <c r="I58" s="23">
        <v>0.7849775326364942</v>
      </c>
      <c r="J58" s="22">
        <v>0</v>
      </c>
      <c r="K58" s="63">
        <v>633800.163742342</v>
      </c>
      <c r="L58" s="22" t="str">
        <f t="shared" si="1"/>
        <v>не соответствует</v>
      </c>
      <c r="M58" s="30">
        <v>0</v>
      </c>
      <c r="N58" s="27">
        <v>0</v>
      </c>
      <c r="O58" s="23">
        <v>0</v>
      </c>
      <c r="P58" s="31">
        <v>0</v>
      </c>
      <c r="Q58" s="23">
        <v>0</v>
      </c>
      <c r="R58" s="22">
        <v>0</v>
      </c>
    </row>
    <row r="59" spans="1:18" ht="12.75">
      <c r="A59" s="28" t="s">
        <v>51</v>
      </c>
      <c r="B59" s="29">
        <f t="shared" si="0"/>
        <v>1</v>
      </c>
      <c r="C59" s="5">
        <v>0.3708229242579577</v>
      </c>
      <c r="D59" s="1">
        <v>0</v>
      </c>
      <c r="E59" s="23">
        <v>0.009640191416315159</v>
      </c>
      <c r="F59" s="25">
        <v>0</v>
      </c>
      <c r="G59" s="23">
        <v>0.07101877956743537</v>
      </c>
      <c r="H59" s="24">
        <v>0</v>
      </c>
      <c r="I59" s="23">
        <v>0.812513866007963</v>
      </c>
      <c r="J59" s="22">
        <v>0</v>
      </c>
      <c r="K59" s="63">
        <v>14450</v>
      </c>
      <c r="L59" s="22" t="str">
        <f t="shared" si="1"/>
        <v>не соответствует</v>
      </c>
      <c r="M59" s="30">
        <v>0.3775007604046413</v>
      </c>
      <c r="N59" s="27">
        <v>0</v>
      </c>
      <c r="O59" s="23">
        <v>0.014049075009708055</v>
      </c>
      <c r="P59" s="31">
        <v>0</v>
      </c>
      <c r="Q59" s="23">
        <v>-0.015508182243804416</v>
      </c>
      <c r="R59" s="22">
        <v>0</v>
      </c>
    </row>
    <row r="60" spans="1:18" ht="12.75">
      <c r="A60" s="28" t="s">
        <v>52</v>
      </c>
      <c r="B60" s="29">
        <f t="shared" si="0"/>
        <v>2</v>
      </c>
      <c r="C60" s="5">
        <v>0.07312025493801472</v>
      </c>
      <c r="D60" s="1">
        <v>0</v>
      </c>
      <c r="E60" s="23">
        <v>0.0019374853543639827</v>
      </c>
      <c r="F60" s="25">
        <v>0</v>
      </c>
      <c r="G60" s="23">
        <v>-0.08179819507334277</v>
      </c>
      <c r="H60" s="24">
        <v>0</v>
      </c>
      <c r="I60" s="23">
        <v>1.0298709175743515</v>
      </c>
      <c r="J60" s="22" t="s">
        <v>126</v>
      </c>
      <c r="K60" s="63">
        <v>66112.844315812</v>
      </c>
      <c r="L60" s="22" t="str">
        <f t="shared" si="1"/>
        <v>не соответствует</v>
      </c>
      <c r="M60" s="30">
        <v>0.27567308241562044</v>
      </c>
      <c r="N60" s="27">
        <v>0</v>
      </c>
      <c r="O60" s="23">
        <v>0.00879187715329483</v>
      </c>
      <c r="P60" s="31">
        <v>0</v>
      </c>
      <c r="Q60" s="23">
        <v>-0.008887594755274817</v>
      </c>
      <c r="R60" s="22">
        <v>0</v>
      </c>
    </row>
    <row r="61" spans="1:18" ht="12.75">
      <c r="A61" s="28" t="s">
        <v>53</v>
      </c>
      <c r="B61" s="29">
        <f t="shared" si="0"/>
        <v>2</v>
      </c>
      <c r="C61" s="5">
        <v>0.4047882449953354</v>
      </c>
      <c r="D61" s="1">
        <v>0</v>
      </c>
      <c r="E61" s="23">
        <v>0.028865720352005193</v>
      </c>
      <c r="F61" s="25">
        <v>0</v>
      </c>
      <c r="G61" s="23">
        <v>0.0008394908007387144</v>
      </c>
      <c r="H61" s="24">
        <v>0</v>
      </c>
      <c r="I61" s="23">
        <v>1.0186713519280128</v>
      </c>
      <c r="J61" s="22" t="s">
        <v>126</v>
      </c>
      <c r="K61" s="63">
        <v>2191.79482</v>
      </c>
      <c r="L61" s="22" t="str">
        <f t="shared" si="1"/>
        <v>не соответствует</v>
      </c>
      <c r="M61" s="30">
        <v>0.03973749138897465</v>
      </c>
      <c r="N61" s="27">
        <v>0</v>
      </c>
      <c r="O61" s="23">
        <v>-0.013974629301468183</v>
      </c>
      <c r="P61" s="31">
        <v>0</v>
      </c>
      <c r="Q61" s="23">
        <v>-0.0025144048760629353</v>
      </c>
      <c r="R61" s="22">
        <v>0</v>
      </c>
    </row>
    <row r="62" spans="1:18" ht="12.75">
      <c r="A62" s="28" t="s">
        <v>54</v>
      </c>
      <c r="B62" s="29">
        <f t="shared" si="0"/>
        <v>1</v>
      </c>
      <c r="C62" s="5">
        <v>0.1405889250968983</v>
      </c>
      <c r="D62" s="1">
        <v>0</v>
      </c>
      <c r="E62" s="23">
        <v>7.299410673968781E-05</v>
      </c>
      <c r="F62" s="25">
        <v>0</v>
      </c>
      <c r="G62" s="23">
        <v>0</v>
      </c>
      <c r="H62" s="24">
        <v>0</v>
      </c>
      <c r="I62" s="23">
        <v>0.913995128439668</v>
      </c>
      <c r="J62" s="22">
        <v>0</v>
      </c>
      <c r="K62" s="63">
        <v>3033099.5289144157</v>
      </c>
      <c r="L62" s="22" t="str">
        <f t="shared" si="1"/>
        <v>не соответствует</v>
      </c>
      <c r="M62" s="30">
        <v>0</v>
      </c>
      <c r="N62" s="27">
        <v>0</v>
      </c>
      <c r="O62" s="23">
        <v>0</v>
      </c>
      <c r="P62" s="31">
        <v>0</v>
      </c>
      <c r="Q62" s="23">
        <v>0</v>
      </c>
      <c r="R62" s="22">
        <v>0</v>
      </c>
    </row>
    <row r="63" spans="1:18" ht="12.75">
      <c r="A63" s="28" t="s">
        <v>55</v>
      </c>
      <c r="B63" s="29">
        <f t="shared" si="0"/>
        <v>1</v>
      </c>
      <c r="C63" s="5">
        <v>0.28645724289206764</v>
      </c>
      <c r="D63" s="1">
        <v>0</v>
      </c>
      <c r="E63" s="23">
        <v>0.0026147069973784143</v>
      </c>
      <c r="F63" s="25">
        <v>0</v>
      </c>
      <c r="G63" s="23">
        <v>0</v>
      </c>
      <c r="H63" s="24">
        <v>0</v>
      </c>
      <c r="I63" s="23">
        <v>0.7839092369141867</v>
      </c>
      <c r="J63" s="22">
        <v>0</v>
      </c>
      <c r="K63" s="63">
        <v>542016.02801</v>
      </c>
      <c r="L63" s="22" t="str">
        <f t="shared" si="1"/>
        <v>не соответствует</v>
      </c>
      <c r="M63" s="30">
        <v>0.3829033163334076</v>
      </c>
      <c r="N63" s="27">
        <v>0</v>
      </c>
      <c r="O63" s="23">
        <v>-0.010622919797937414</v>
      </c>
      <c r="P63" s="31">
        <v>0</v>
      </c>
      <c r="Q63" s="23">
        <v>0.004378000514132144</v>
      </c>
      <c r="R63" s="22">
        <v>0</v>
      </c>
    </row>
    <row r="64" spans="1:18" ht="12.75">
      <c r="A64" s="28" t="s">
        <v>56</v>
      </c>
      <c r="B64" s="29">
        <f t="shared" si="0"/>
        <v>0</v>
      </c>
      <c r="C64" s="5">
        <v>0.031608118540898615</v>
      </c>
      <c r="D64" s="1">
        <v>0</v>
      </c>
      <c r="E64" s="23">
        <v>4.075423663412783E-05</v>
      </c>
      <c r="F64" s="25">
        <v>0</v>
      </c>
      <c r="G64" s="23">
        <v>0</v>
      </c>
      <c r="H64" s="24">
        <v>0</v>
      </c>
      <c r="I64" s="23">
        <v>0.8160299537049179</v>
      </c>
      <c r="J64" s="22">
        <v>0</v>
      </c>
      <c r="K64" s="63">
        <v>0</v>
      </c>
      <c r="L64" s="22">
        <f t="shared" si="1"/>
        <v>0</v>
      </c>
      <c r="M64" s="30">
        <v>0</v>
      </c>
      <c r="N64" s="27">
        <v>0</v>
      </c>
      <c r="O64" s="23">
        <v>0</v>
      </c>
      <c r="P64" s="31">
        <v>0</v>
      </c>
      <c r="Q64" s="23">
        <v>0</v>
      </c>
      <c r="R64" s="22">
        <v>0</v>
      </c>
    </row>
    <row r="65" spans="1:18" ht="12.75">
      <c r="A65" s="28" t="s">
        <v>57</v>
      </c>
      <c r="B65" s="29">
        <f t="shared" si="0"/>
        <v>1</v>
      </c>
      <c r="C65" s="5">
        <v>0.19538949856079188</v>
      </c>
      <c r="D65" s="1">
        <v>0</v>
      </c>
      <c r="E65" s="23">
        <v>0.008054745984028304</v>
      </c>
      <c r="F65" s="25">
        <v>0</v>
      </c>
      <c r="G65" s="23">
        <v>0</v>
      </c>
      <c r="H65" s="24">
        <v>0</v>
      </c>
      <c r="I65" s="23">
        <v>0.8166745206589381</v>
      </c>
      <c r="J65" s="22">
        <v>0</v>
      </c>
      <c r="K65" s="63">
        <v>340058.97879604495</v>
      </c>
      <c r="L65" s="22" t="str">
        <f t="shared" si="1"/>
        <v>не соответствует</v>
      </c>
      <c r="M65" s="30">
        <v>0</v>
      </c>
      <c r="N65" s="27">
        <v>0</v>
      </c>
      <c r="O65" s="23">
        <v>0</v>
      </c>
      <c r="P65" s="31">
        <v>0</v>
      </c>
      <c r="Q65" s="23">
        <v>0</v>
      </c>
      <c r="R65" s="22">
        <v>0</v>
      </c>
    </row>
    <row r="66" spans="1:18" ht="12.75">
      <c r="A66" s="28" t="s">
        <v>58</v>
      </c>
      <c r="B66" s="29">
        <f t="shared" si="0"/>
        <v>1</v>
      </c>
      <c r="C66" s="5">
        <v>0.1347512184675931</v>
      </c>
      <c r="D66" s="1">
        <v>0</v>
      </c>
      <c r="E66" s="23">
        <v>0.010041784013424105</v>
      </c>
      <c r="F66" s="25">
        <v>0</v>
      </c>
      <c r="G66" s="23">
        <v>0.015491990277551784</v>
      </c>
      <c r="H66" s="24">
        <v>0</v>
      </c>
      <c r="I66" s="23">
        <v>0.8797626912878352</v>
      </c>
      <c r="J66" s="22">
        <v>0</v>
      </c>
      <c r="K66" s="63">
        <v>33670</v>
      </c>
      <c r="L66" s="22" t="str">
        <f t="shared" si="1"/>
        <v>не соответствует</v>
      </c>
      <c r="M66" s="30">
        <v>0.17902952812942946</v>
      </c>
      <c r="N66" s="27">
        <v>0</v>
      </c>
      <c r="O66" s="23">
        <v>0.012889134250124803</v>
      </c>
      <c r="P66" s="31">
        <v>0</v>
      </c>
      <c r="Q66" s="23">
        <v>-0.016450589986693433</v>
      </c>
      <c r="R66" s="22">
        <v>0</v>
      </c>
    </row>
    <row r="67" spans="1:18" ht="12.75">
      <c r="A67" s="28" t="s">
        <v>59</v>
      </c>
      <c r="B67" s="29">
        <f t="shared" si="0"/>
        <v>1</v>
      </c>
      <c r="C67" s="5">
        <v>0.6373488712163474</v>
      </c>
      <c r="D67" s="1">
        <v>0</v>
      </c>
      <c r="E67" s="23">
        <v>0.0063132429616596</v>
      </c>
      <c r="F67" s="25">
        <v>0</v>
      </c>
      <c r="G67" s="23">
        <v>0</v>
      </c>
      <c r="H67" s="24">
        <v>0</v>
      </c>
      <c r="I67" s="23">
        <v>0.8605112429551115</v>
      </c>
      <c r="J67" s="22">
        <v>0</v>
      </c>
      <c r="K67" s="63">
        <v>276657.44082113303</v>
      </c>
      <c r="L67" s="22" t="str">
        <f t="shared" si="1"/>
        <v>не соответствует</v>
      </c>
      <c r="M67" s="30">
        <v>0.293465568761181</v>
      </c>
      <c r="N67" s="27">
        <v>0</v>
      </c>
      <c r="O67" s="23">
        <v>-0.0022500054632859224</v>
      </c>
      <c r="P67" s="31">
        <v>0</v>
      </c>
      <c r="Q67" s="23">
        <v>-0.0042739539037602026</v>
      </c>
      <c r="R67" s="22">
        <v>0</v>
      </c>
    </row>
    <row r="68" spans="1:18" ht="12.75">
      <c r="A68" s="28" t="s">
        <v>60</v>
      </c>
      <c r="B68" s="29">
        <f t="shared" si="0"/>
        <v>1</v>
      </c>
      <c r="C68" s="5">
        <v>0.10711503463613471</v>
      </c>
      <c r="D68" s="1">
        <v>0</v>
      </c>
      <c r="E68" s="23">
        <v>0.0021664858351034453</v>
      </c>
      <c r="F68" s="25">
        <v>0</v>
      </c>
      <c r="G68" s="23">
        <v>0</v>
      </c>
      <c r="H68" s="24">
        <v>0</v>
      </c>
      <c r="I68" s="23">
        <v>0.6810819245953611</v>
      </c>
      <c r="J68" s="22">
        <v>0</v>
      </c>
      <c r="K68" s="63">
        <v>0</v>
      </c>
      <c r="L68" s="22">
        <f t="shared" si="1"/>
        <v>0</v>
      </c>
      <c r="M68" s="30">
        <v>0.7979651624404782</v>
      </c>
      <c r="N68" s="27" t="s">
        <v>126</v>
      </c>
      <c r="O68" s="23">
        <v>-0.005535410604079298</v>
      </c>
      <c r="P68" s="31">
        <v>0</v>
      </c>
      <c r="Q68" s="23">
        <v>0</v>
      </c>
      <c r="R68" s="22">
        <v>0</v>
      </c>
    </row>
    <row r="69" spans="1:18" ht="12.75">
      <c r="A69" s="21"/>
      <c r="B69" s="29">
        <f t="shared" si="0"/>
        <v>0</v>
      </c>
      <c r="C69" s="5"/>
      <c r="D69" s="1">
        <v>0</v>
      </c>
      <c r="E69" s="23"/>
      <c r="F69" s="25"/>
      <c r="G69" s="23"/>
      <c r="H69" s="24"/>
      <c r="I69" s="23"/>
      <c r="J69" s="22"/>
      <c r="K69" s="63"/>
      <c r="L69" s="22">
        <f t="shared" si="1"/>
        <v>0</v>
      </c>
      <c r="M69" s="30"/>
      <c r="N69" s="27"/>
      <c r="O69" s="23"/>
      <c r="P69" s="31"/>
      <c r="Q69" s="23"/>
      <c r="R69" s="22"/>
    </row>
    <row r="70" spans="1:18" ht="12.75">
      <c r="A70" s="21" t="s">
        <v>61</v>
      </c>
      <c r="B70" s="29">
        <f t="shared" si="0"/>
        <v>0</v>
      </c>
      <c r="C70" s="5"/>
      <c r="D70" s="1">
        <v>0</v>
      </c>
      <c r="E70" s="23"/>
      <c r="F70" s="25">
        <v>0</v>
      </c>
      <c r="G70" s="23"/>
      <c r="H70" s="24">
        <v>0</v>
      </c>
      <c r="I70" s="23"/>
      <c r="J70" s="22">
        <v>0</v>
      </c>
      <c r="K70" s="63">
        <v>0</v>
      </c>
      <c r="L70" s="22">
        <f t="shared" si="1"/>
        <v>0</v>
      </c>
      <c r="M70" s="30"/>
      <c r="N70" s="27">
        <v>0</v>
      </c>
      <c r="O70" s="23"/>
      <c r="P70" s="31"/>
      <c r="Q70" s="23"/>
      <c r="R70" s="22"/>
    </row>
    <row r="71" spans="1:18" ht="12.75">
      <c r="A71" s="28" t="s">
        <v>62</v>
      </c>
      <c r="B71" s="29">
        <f aca="true" t="shared" si="2" ref="B71:B106">COUNTIF(C71:R71,"не соответствует")</f>
        <v>2</v>
      </c>
      <c r="C71" s="5">
        <v>0.38417990352961195</v>
      </c>
      <c r="D71" s="1">
        <v>0</v>
      </c>
      <c r="E71" s="23">
        <v>0.003986477536783684</v>
      </c>
      <c r="F71" s="25">
        <v>0</v>
      </c>
      <c r="G71" s="23">
        <v>0</v>
      </c>
      <c r="H71" s="24">
        <v>0</v>
      </c>
      <c r="I71" s="23">
        <v>0.9598566893600909</v>
      </c>
      <c r="J71" s="22">
        <v>0</v>
      </c>
      <c r="K71" s="63">
        <v>84781</v>
      </c>
      <c r="L71" s="22" t="str">
        <f aca="true" t="shared" si="3" ref="L71:L106">IF(K71&gt;0,"не соответствует",0)</f>
        <v>не соответствует</v>
      </c>
      <c r="M71" s="30">
        <v>0.5225310430191065</v>
      </c>
      <c r="N71" s="27" t="s">
        <v>126</v>
      </c>
      <c r="O71" s="23">
        <v>-0.002917702554866871</v>
      </c>
      <c r="P71" s="31">
        <v>0</v>
      </c>
      <c r="Q71" s="23">
        <v>-0.0003040210359118205</v>
      </c>
      <c r="R71" s="22">
        <v>0</v>
      </c>
    </row>
    <row r="72" spans="1:18" ht="12.75">
      <c r="A72" s="28" t="s">
        <v>63</v>
      </c>
      <c r="B72" s="29">
        <f t="shared" si="2"/>
        <v>1</v>
      </c>
      <c r="C72" s="5">
        <v>0.05001982949491648</v>
      </c>
      <c r="D72" s="1">
        <v>0</v>
      </c>
      <c r="E72" s="23">
        <v>0.000598828931467073</v>
      </c>
      <c r="F72" s="25">
        <v>0</v>
      </c>
      <c r="G72" s="23">
        <v>0</v>
      </c>
      <c r="H72" s="24">
        <v>0</v>
      </c>
      <c r="I72" s="23">
        <v>0.780368253835641</v>
      </c>
      <c r="J72" s="22">
        <v>0</v>
      </c>
      <c r="K72" s="63">
        <v>2111.828132876</v>
      </c>
      <c r="L72" s="22" t="str">
        <f t="shared" si="3"/>
        <v>не соответствует</v>
      </c>
      <c r="M72" s="30">
        <v>0.0011774882175371222</v>
      </c>
      <c r="N72" s="27">
        <v>0</v>
      </c>
      <c r="O72" s="23">
        <v>0.0017899599573526425</v>
      </c>
      <c r="P72" s="31">
        <v>0</v>
      </c>
      <c r="Q72" s="23">
        <v>-0.008223647326410066</v>
      </c>
      <c r="R72" s="22">
        <v>0</v>
      </c>
    </row>
    <row r="73" spans="1:18" ht="12.75">
      <c r="A73" s="28" t="s">
        <v>64</v>
      </c>
      <c r="B73" s="29">
        <f t="shared" si="2"/>
        <v>1</v>
      </c>
      <c r="C73" s="5">
        <v>0.10606194058836382</v>
      </c>
      <c r="D73" s="1">
        <v>0</v>
      </c>
      <c r="E73" s="23">
        <v>0.005492522079691684</v>
      </c>
      <c r="F73" s="25">
        <v>0</v>
      </c>
      <c r="G73" s="23">
        <v>0</v>
      </c>
      <c r="H73" s="24">
        <v>0</v>
      </c>
      <c r="I73" s="23">
        <v>0.7036005364457558</v>
      </c>
      <c r="J73" s="22">
        <v>0</v>
      </c>
      <c r="K73" s="63">
        <v>1797050.80607</v>
      </c>
      <c r="L73" s="22" t="str">
        <f t="shared" si="3"/>
        <v>не соответствует</v>
      </c>
      <c r="M73" s="30">
        <v>0</v>
      </c>
      <c r="N73" s="27">
        <v>0</v>
      </c>
      <c r="O73" s="23">
        <v>0</v>
      </c>
      <c r="P73" s="31">
        <v>0</v>
      </c>
      <c r="Q73" s="23">
        <v>0</v>
      </c>
      <c r="R73" s="22">
        <v>0</v>
      </c>
    </row>
    <row r="74" spans="1:18" ht="12.75">
      <c r="A74" s="28" t="s">
        <v>65</v>
      </c>
      <c r="B74" s="29">
        <f t="shared" si="2"/>
        <v>1</v>
      </c>
      <c r="C74" s="5">
        <v>0.02645505547075295</v>
      </c>
      <c r="D74" s="1">
        <v>0</v>
      </c>
      <c r="E74" s="23">
        <v>0</v>
      </c>
      <c r="F74" s="25">
        <v>0</v>
      </c>
      <c r="G74" s="23">
        <v>0</v>
      </c>
      <c r="H74" s="24">
        <v>0</v>
      </c>
      <c r="I74" s="23">
        <v>0.775585925175386</v>
      </c>
      <c r="J74" s="22">
        <v>0</v>
      </c>
      <c r="K74" s="63">
        <v>57618.70594</v>
      </c>
      <c r="L74" s="22" t="str">
        <f t="shared" si="3"/>
        <v>не соответствует</v>
      </c>
      <c r="M74" s="30">
        <v>0.02876222855202868</v>
      </c>
      <c r="N74" s="27">
        <v>0</v>
      </c>
      <c r="O74" s="23">
        <v>0.0035803604405442815</v>
      </c>
      <c r="P74" s="31">
        <v>0</v>
      </c>
      <c r="Q74" s="23">
        <v>-0.029128489049622855</v>
      </c>
      <c r="R74" s="22">
        <v>0</v>
      </c>
    </row>
    <row r="75" spans="1:18" ht="12.75">
      <c r="A75" s="28" t="s">
        <v>66</v>
      </c>
      <c r="B75" s="29">
        <f t="shared" si="2"/>
        <v>0</v>
      </c>
      <c r="C75" s="5">
        <v>0.0423944702294304</v>
      </c>
      <c r="D75" s="1">
        <v>0</v>
      </c>
      <c r="E75" s="23">
        <v>0.004056517263058325</v>
      </c>
      <c r="F75" s="25">
        <v>0</v>
      </c>
      <c r="G75" s="23">
        <v>0</v>
      </c>
      <c r="H75" s="24">
        <v>0</v>
      </c>
      <c r="I75" s="23">
        <v>0.6021073113356474</v>
      </c>
      <c r="J75" s="22">
        <v>0</v>
      </c>
      <c r="K75" s="63">
        <v>0</v>
      </c>
      <c r="L75" s="22">
        <f t="shared" si="3"/>
        <v>0</v>
      </c>
      <c r="M75" s="30">
        <v>0</v>
      </c>
      <c r="N75" s="27">
        <v>0</v>
      </c>
      <c r="O75" s="23">
        <v>0</v>
      </c>
      <c r="P75" s="31">
        <v>0</v>
      </c>
      <c r="Q75" s="23">
        <v>0</v>
      </c>
      <c r="R75" s="22">
        <v>0</v>
      </c>
    </row>
    <row r="76" spans="1:18" ht="12.75">
      <c r="A76" s="28" t="s">
        <v>67</v>
      </c>
      <c r="B76" s="29">
        <f t="shared" si="2"/>
        <v>0</v>
      </c>
      <c r="C76" s="5">
        <v>0.05912084371915479</v>
      </c>
      <c r="D76" s="1">
        <v>0</v>
      </c>
      <c r="E76" s="23">
        <v>0.009150645570584481</v>
      </c>
      <c r="F76" s="25">
        <v>0</v>
      </c>
      <c r="G76" s="23">
        <v>0</v>
      </c>
      <c r="H76" s="24">
        <v>0</v>
      </c>
      <c r="I76" s="23">
        <v>0.763566337577034</v>
      </c>
      <c r="J76" s="22">
        <v>0</v>
      </c>
      <c r="K76" s="63">
        <v>0</v>
      </c>
      <c r="L76" s="22">
        <f t="shared" si="3"/>
        <v>0</v>
      </c>
      <c r="M76" s="30">
        <v>0</v>
      </c>
      <c r="N76" s="27">
        <v>0</v>
      </c>
      <c r="O76" s="23">
        <v>0</v>
      </c>
      <c r="P76" s="31">
        <v>0</v>
      </c>
      <c r="Q76" s="23">
        <v>0</v>
      </c>
      <c r="R76" s="22">
        <v>0</v>
      </c>
    </row>
    <row r="77" spans="1:18" ht="12.75">
      <c r="A77" s="21"/>
      <c r="B77" s="29">
        <f t="shared" si="2"/>
        <v>0</v>
      </c>
      <c r="C77" s="5"/>
      <c r="D77" s="1">
        <v>0</v>
      </c>
      <c r="E77" s="23"/>
      <c r="F77" s="25"/>
      <c r="G77" s="23"/>
      <c r="H77" s="24"/>
      <c r="I77" s="23"/>
      <c r="J77" s="22"/>
      <c r="K77" s="63"/>
      <c r="L77" s="22">
        <f t="shared" si="3"/>
        <v>0</v>
      </c>
      <c r="M77" s="30"/>
      <c r="N77" s="27"/>
      <c r="O77" s="23"/>
      <c r="P77" s="31"/>
      <c r="Q77" s="23"/>
      <c r="R77" s="22"/>
    </row>
    <row r="78" spans="1:18" ht="12.75">
      <c r="A78" s="21" t="s">
        <v>68</v>
      </c>
      <c r="B78" s="29">
        <f t="shared" si="2"/>
        <v>0</v>
      </c>
      <c r="C78" s="5"/>
      <c r="D78" s="1">
        <v>0</v>
      </c>
      <c r="E78" s="23"/>
      <c r="F78" s="25">
        <v>0</v>
      </c>
      <c r="G78" s="23"/>
      <c r="H78" s="24">
        <v>0</v>
      </c>
      <c r="I78" s="23"/>
      <c r="J78" s="22">
        <v>0</v>
      </c>
      <c r="K78" s="63">
        <v>0</v>
      </c>
      <c r="L78" s="22">
        <f t="shared" si="3"/>
        <v>0</v>
      </c>
      <c r="M78" s="30"/>
      <c r="N78" s="27">
        <v>0</v>
      </c>
      <c r="O78" s="23"/>
      <c r="P78" s="31"/>
      <c r="Q78" s="23"/>
      <c r="R78" s="22"/>
    </row>
    <row r="79" spans="1:18" ht="12.75">
      <c r="A79" s="28" t="s">
        <v>69</v>
      </c>
      <c r="B79" s="29">
        <f t="shared" si="2"/>
        <v>1</v>
      </c>
      <c r="C79" s="5">
        <v>0.3620230375568854</v>
      </c>
      <c r="D79" s="1">
        <v>0</v>
      </c>
      <c r="E79" s="23">
        <v>0.0037499594233425786</v>
      </c>
      <c r="F79" s="25">
        <v>0</v>
      </c>
      <c r="G79" s="23">
        <v>0</v>
      </c>
      <c r="H79" s="24">
        <v>0</v>
      </c>
      <c r="I79" s="23">
        <v>0.7216810202303428</v>
      </c>
      <c r="J79" s="22">
        <v>0</v>
      </c>
      <c r="K79" s="63">
        <v>0</v>
      </c>
      <c r="L79" s="22">
        <f t="shared" si="3"/>
        <v>0</v>
      </c>
      <c r="M79" s="30">
        <v>0.727449514814058</v>
      </c>
      <c r="N79" s="27" t="s">
        <v>126</v>
      </c>
      <c r="O79" s="23">
        <v>0.012823801726221176</v>
      </c>
      <c r="P79" s="31">
        <v>0</v>
      </c>
      <c r="Q79" s="23">
        <v>-0.018620402664714177</v>
      </c>
      <c r="R79" s="22">
        <v>0</v>
      </c>
    </row>
    <row r="80" spans="1:18" ht="12.75">
      <c r="A80" s="28" t="s">
        <v>70</v>
      </c>
      <c r="B80" s="29">
        <f t="shared" si="2"/>
        <v>2</v>
      </c>
      <c r="C80" s="5">
        <v>0.3956213075600027</v>
      </c>
      <c r="D80" s="1">
        <v>0</v>
      </c>
      <c r="E80" s="23">
        <v>0.013236880311603444</v>
      </c>
      <c r="F80" s="25">
        <v>0</v>
      </c>
      <c r="G80" s="23">
        <v>0</v>
      </c>
      <c r="H80" s="24">
        <v>0</v>
      </c>
      <c r="I80" s="23">
        <v>0.9336902349100142</v>
      </c>
      <c r="J80" s="22">
        <v>0</v>
      </c>
      <c r="K80" s="63">
        <v>178.38557</v>
      </c>
      <c r="L80" s="22" t="str">
        <f t="shared" si="3"/>
        <v>не соответствует</v>
      </c>
      <c r="M80" s="30">
        <v>0.5497516079706493</v>
      </c>
      <c r="N80" s="27" t="s">
        <v>126</v>
      </c>
      <c r="O80" s="23">
        <v>-0.01237439153329284</v>
      </c>
      <c r="P80" s="31">
        <v>0</v>
      </c>
      <c r="Q80" s="23">
        <v>-0.00813180285746995</v>
      </c>
      <c r="R80" s="22">
        <v>0</v>
      </c>
    </row>
    <row r="81" spans="1:18" ht="12.75">
      <c r="A81" s="28" t="s">
        <v>71</v>
      </c>
      <c r="B81" s="29">
        <f t="shared" si="2"/>
        <v>3</v>
      </c>
      <c r="C81" s="5">
        <v>2.017202977223124</v>
      </c>
      <c r="D81" s="1" t="s">
        <v>126</v>
      </c>
      <c r="E81" s="23">
        <v>0</v>
      </c>
      <c r="F81" s="25">
        <v>0</v>
      </c>
      <c r="G81" s="23">
        <v>0.05704665435484172</v>
      </c>
      <c r="H81" s="24">
        <v>0</v>
      </c>
      <c r="I81" s="23">
        <v>0.8519741006113671</v>
      </c>
      <c r="J81" s="22">
        <v>0</v>
      </c>
      <c r="K81" s="63">
        <v>689879.35114</v>
      </c>
      <c r="L81" s="22" t="str">
        <f t="shared" si="3"/>
        <v>не соответствует</v>
      </c>
      <c r="M81" s="30">
        <v>0.8881598402432533</v>
      </c>
      <c r="N81" s="27" t="s">
        <v>126</v>
      </c>
      <c r="O81" s="23">
        <v>0.00042947565294441925</v>
      </c>
      <c r="P81" s="31">
        <v>0</v>
      </c>
      <c r="Q81" s="23">
        <v>0.0033496022251148973</v>
      </c>
      <c r="R81" s="22">
        <v>0</v>
      </c>
    </row>
    <row r="82" spans="1:18" ht="12.75">
      <c r="A82" s="28" t="s">
        <v>72</v>
      </c>
      <c r="B82" s="29">
        <f t="shared" si="2"/>
        <v>0</v>
      </c>
      <c r="C82" s="5">
        <v>0.065793299924569</v>
      </c>
      <c r="D82" s="1">
        <v>0</v>
      </c>
      <c r="E82" s="23">
        <v>0.0006737058560524861</v>
      </c>
      <c r="F82" s="25">
        <v>0</v>
      </c>
      <c r="G82" s="23">
        <v>0</v>
      </c>
      <c r="H82" s="24">
        <v>0</v>
      </c>
      <c r="I82" s="23">
        <v>0.8860349713685445</v>
      </c>
      <c r="J82" s="22">
        <v>0</v>
      </c>
      <c r="K82" s="63">
        <v>0</v>
      </c>
      <c r="L82" s="22">
        <f t="shared" si="3"/>
        <v>0</v>
      </c>
      <c r="M82" s="30">
        <v>0.24491811600258762</v>
      </c>
      <c r="N82" s="27">
        <v>0</v>
      </c>
      <c r="O82" s="23">
        <v>0.0006088500860199285</v>
      </c>
      <c r="P82" s="31">
        <v>0</v>
      </c>
      <c r="Q82" s="23">
        <v>-0.007824782475070898</v>
      </c>
      <c r="R82" s="22">
        <v>0</v>
      </c>
    </row>
    <row r="83" spans="1:18" ht="12.75">
      <c r="A83" s="28" t="s">
        <v>73</v>
      </c>
      <c r="B83" s="29">
        <f t="shared" si="2"/>
        <v>2</v>
      </c>
      <c r="C83" s="5">
        <v>0.573344152657926</v>
      </c>
      <c r="D83" s="1">
        <v>0</v>
      </c>
      <c r="E83" s="23">
        <v>0.00016619569757433397</v>
      </c>
      <c r="F83" s="25">
        <v>0</v>
      </c>
      <c r="G83" s="23">
        <v>0.03519523341967136</v>
      </c>
      <c r="H83" s="24">
        <v>0</v>
      </c>
      <c r="I83" s="23">
        <v>0.9170898036027443</v>
      </c>
      <c r="J83" s="22">
        <v>0</v>
      </c>
      <c r="K83" s="63">
        <v>28.764860000000002</v>
      </c>
      <c r="L83" s="22" t="str">
        <f t="shared" si="3"/>
        <v>не соответствует</v>
      </c>
      <c r="M83" s="30">
        <v>0.6083170419292399</v>
      </c>
      <c r="N83" s="27" t="s">
        <v>126</v>
      </c>
      <c r="O83" s="23">
        <v>0.024102006768342815</v>
      </c>
      <c r="P83" s="31">
        <v>0</v>
      </c>
      <c r="Q83" s="23">
        <v>-0.019540484881772922</v>
      </c>
      <c r="R83" s="22">
        <v>0</v>
      </c>
    </row>
    <row r="84" spans="1:18" ht="12.75">
      <c r="A84" s="28" t="s">
        <v>74</v>
      </c>
      <c r="B84" s="29">
        <f t="shared" si="2"/>
        <v>1</v>
      </c>
      <c r="C84" s="5">
        <v>0.29078941869364655</v>
      </c>
      <c r="D84" s="1">
        <v>0</v>
      </c>
      <c r="E84" s="23">
        <v>0.02056073649480987</v>
      </c>
      <c r="F84" s="25">
        <v>0</v>
      </c>
      <c r="G84" s="23">
        <v>0</v>
      </c>
      <c r="H84" s="24">
        <v>0</v>
      </c>
      <c r="I84" s="23">
        <v>0.8719031017998874</v>
      </c>
      <c r="J84" s="22">
        <v>0</v>
      </c>
      <c r="K84" s="63">
        <v>88481.0632</v>
      </c>
      <c r="L84" s="22" t="str">
        <f t="shared" si="3"/>
        <v>не соответствует</v>
      </c>
      <c r="M84" s="30">
        <v>0</v>
      </c>
      <c r="N84" s="27">
        <v>0</v>
      </c>
      <c r="O84" s="23">
        <v>0</v>
      </c>
      <c r="P84" s="31">
        <v>0</v>
      </c>
      <c r="Q84" s="23">
        <v>0</v>
      </c>
      <c r="R84" s="22">
        <v>0</v>
      </c>
    </row>
    <row r="85" spans="1:18" ht="12.75">
      <c r="A85" s="28" t="s">
        <v>75</v>
      </c>
      <c r="B85" s="29">
        <f t="shared" si="2"/>
        <v>0</v>
      </c>
      <c r="C85" s="5">
        <v>0.22202091104749633</v>
      </c>
      <c r="D85" s="1">
        <v>0</v>
      </c>
      <c r="E85" s="23">
        <v>0.009095980567567894</v>
      </c>
      <c r="F85" s="25">
        <v>0</v>
      </c>
      <c r="G85" s="23">
        <v>0.0529417188468223</v>
      </c>
      <c r="H85" s="24">
        <v>0</v>
      </c>
      <c r="I85" s="23">
        <v>0.9495756170094695</v>
      </c>
      <c r="J85" s="22">
        <v>0</v>
      </c>
      <c r="K85" s="63">
        <v>0</v>
      </c>
      <c r="L85" s="22">
        <f t="shared" si="3"/>
        <v>0</v>
      </c>
      <c r="M85" s="30">
        <v>0.07854796866019921</v>
      </c>
      <c r="N85" s="27">
        <v>0</v>
      </c>
      <c r="O85" s="23">
        <v>0.0002573963820940946</v>
      </c>
      <c r="P85" s="31">
        <v>0</v>
      </c>
      <c r="Q85" s="23">
        <v>0</v>
      </c>
      <c r="R85" s="22">
        <v>0</v>
      </c>
    </row>
    <row r="86" spans="1:18" ht="12.75">
      <c r="A86" s="28" t="s">
        <v>76</v>
      </c>
      <c r="B86" s="29">
        <f t="shared" si="2"/>
        <v>1</v>
      </c>
      <c r="C86" s="5">
        <v>0.24253354444121916</v>
      </c>
      <c r="D86" s="1">
        <v>0</v>
      </c>
      <c r="E86" s="23">
        <v>0.005140094155308199</v>
      </c>
      <c r="F86" s="25">
        <v>0</v>
      </c>
      <c r="G86" s="23">
        <v>0</v>
      </c>
      <c r="H86" s="24">
        <v>0</v>
      </c>
      <c r="I86" s="23">
        <v>0.795771418420747</v>
      </c>
      <c r="J86" s="22">
        <v>0</v>
      </c>
      <c r="K86" s="63">
        <v>0</v>
      </c>
      <c r="L86" s="22">
        <f t="shared" si="3"/>
        <v>0</v>
      </c>
      <c r="M86" s="30">
        <v>0.0652328043719727</v>
      </c>
      <c r="N86" s="27">
        <v>0</v>
      </c>
      <c r="O86" s="23">
        <v>0.043472267786110456</v>
      </c>
      <c r="P86" s="31" t="s">
        <v>126</v>
      </c>
      <c r="Q86" s="23">
        <v>-0.06479331175520456</v>
      </c>
      <c r="R86" s="22">
        <v>0</v>
      </c>
    </row>
    <row r="87" spans="1:18" ht="12.75">
      <c r="A87" s="28" t="s">
        <v>77</v>
      </c>
      <c r="B87" s="29">
        <f t="shared" si="2"/>
        <v>3</v>
      </c>
      <c r="C87" s="5">
        <v>0.9520696042638127</v>
      </c>
      <c r="D87" s="1">
        <v>0</v>
      </c>
      <c r="E87" s="23">
        <v>0.06131308326730465</v>
      </c>
      <c r="F87" s="25">
        <v>0</v>
      </c>
      <c r="G87" s="23">
        <v>0.14732659218983432</v>
      </c>
      <c r="H87" s="24">
        <v>0</v>
      </c>
      <c r="I87" s="23">
        <v>1.0501783623919194</v>
      </c>
      <c r="J87" s="22" t="s">
        <v>126</v>
      </c>
      <c r="K87" s="63">
        <v>386488.975118264</v>
      </c>
      <c r="L87" s="22" t="str">
        <f t="shared" si="3"/>
        <v>не соответствует</v>
      </c>
      <c r="M87" s="30">
        <v>0.22196977507048593</v>
      </c>
      <c r="N87" s="27">
        <v>0</v>
      </c>
      <c r="O87" s="23">
        <v>-0.025460268447466274</v>
      </c>
      <c r="P87" s="31">
        <v>0</v>
      </c>
      <c r="Q87" s="23">
        <v>0.11163180522185046</v>
      </c>
      <c r="R87" s="22" t="s">
        <v>126</v>
      </c>
    </row>
    <row r="88" spans="1:18" ht="12.75">
      <c r="A88" s="28" t="s">
        <v>78</v>
      </c>
      <c r="B88" s="29">
        <f t="shared" si="2"/>
        <v>1</v>
      </c>
      <c r="C88" s="5">
        <v>0.12538005931328938</v>
      </c>
      <c r="D88" s="1">
        <v>0</v>
      </c>
      <c r="E88" s="23">
        <v>0.004811123825649886</v>
      </c>
      <c r="F88" s="25">
        <v>0</v>
      </c>
      <c r="G88" s="23">
        <v>0</v>
      </c>
      <c r="H88" s="24">
        <v>0</v>
      </c>
      <c r="I88" s="23">
        <v>0.623570150042086</v>
      </c>
      <c r="J88" s="22">
        <v>0</v>
      </c>
      <c r="K88" s="63">
        <v>149865.06936000002</v>
      </c>
      <c r="L88" s="22" t="str">
        <f t="shared" si="3"/>
        <v>не соответствует</v>
      </c>
      <c r="M88" s="30">
        <v>0.11663220692396829</v>
      </c>
      <c r="N88" s="27">
        <v>0</v>
      </c>
      <c r="O88" s="23">
        <v>0.006165023577016619</v>
      </c>
      <c r="P88" s="31">
        <v>0</v>
      </c>
      <c r="Q88" s="23">
        <v>0.0009788505698528258</v>
      </c>
      <c r="R88" s="22">
        <v>0</v>
      </c>
    </row>
    <row r="89" spans="1:18" ht="12.75">
      <c r="A89" s="28" t="s">
        <v>79</v>
      </c>
      <c r="B89" s="29">
        <f t="shared" si="2"/>
        <v>0</v>
      </c>
      <c r="C89" s="5">
        <v>0.339900654193059</v>
      </c>
      <c r="D89" s="1">
        <v>0</v>
      </c>
      <c r="E89" s="23">
        <v>0.02045289157841078</v>
      </c>
      <c r="F89" s="25">
        <v>0</v>
      </c>
      <c r="G89" s="23">
        <v>0.05914147846544756</v>
      </c>
      <c r="H89" s="24">
        <v>0</v>
      </c>
      <c r="I89" s="23">
        <v>0.9668921095063064</v>
      </c>
      <c r="J89" s="22">
        <v>0</v>
      </c>
      <c r="K89" s="63">
        <v>0</v>
      </c>
      <c r="L89" s="22">
        <f t="shared" si="3"/>
        <v>0</v>
      </c>
      <c r="M89" s="30">
        <v>0.09932320992892542</v>
      </c>
      <c r="N89" s="27">
        <v>0</v>
      </c>
      <c r="O89" s="23">
        <v>0.004363539301606789</v>
      </c>
      <c r="P89" s="31">
        <v>0</v>
      </c>
      <c r="Q89" s="23">
        <v>0.01537895172043375</v>
      </c>
      <c r="R89" s="22">
        <v>0</v>
      </c>
    </row>
    <row r="90" spans="1:18" ht="12.75">
      <c r="A90" s="28" t="s">
        <v>80</v>
      </c>
      <c r="B90" s="29">
        <f t="shared" si="2"/>
        <v>1</v>
      </c>
      <c r="C90" s="5">
        <v>0.10826140912356658</v>
      </c>
      <c r="D90" s="1">
        <v>0</v>
      </c>
      <c r="E90" s="23">
        <v>0.0002920518763521543</v>
      </c>
      <c r="F90" s="25">
        <v>0</v>
      </c>
      <c r="G90" s="23">
        <v>0.01145297789555205</v>
      </c>
      <c r="H90" s="24">
        <v>0</v>
      </c>
      <c r="I90" s="23">
        <v>0.9550891427159158</v>
      </c>
      <c r="J90" s="22">
        <v>0</v>
      </c>
      <c r="K90" s="63">
        <v>0</v>
      </c>
      <c r="L90" s="22">
        <f t="shared" si="3"/>
        <v>0</v>
      </c>
      <c r="M90" s="30">
        <v>0.5171434878985024</v>
      </c>
      <c r="N90" s="27" t="s">
        <v>126</v>
      </c>
      <c r="O90" s="23">
        <v>-0.01683903044712688</v>
      </c>
      <c r="P90" s="31">
        <v>0</v>
      </c>
      <c r="Q90" s="23">
        <v>-0.00018548864804836728</v>
      </c>
      <c r="R90" s="22">
        <v>0</v>
      </c>
    </row>
    <row r="91" spans="1:18" ht="12.75">
      <c r="A91" s="28" t="s">
        <v>81</v>
      </c>
      <c r="B91" s="29">
        <f t="shared" si="2"/>
        <v>0</v>
      </c>
      <c r="C91" s="5">
        <v>0.008929486307686288</v>
      </c>
      <c r="D91" s="1">
        <v>0</v>
      </c>
      <c r="E91" s="23">
        <v>0</v>
      </c>
      <c r="F91" s="25">
        <v>0</v>
      </c>
      <c r="G91" s="23">
        <v>0</v>
      </c>
      <c r="H91" s="24">
        <v>0</v>
      </c>
      <c r="I91" s="23">
        <v>0.5542850762398361</v>
      </c>
      <c r="J91" s="22">
        <v>0</v>
      </c>
      <c r="K91" s="63">
        <v>0</v>
      </c>
      <c r="L91" s="22">
        <f t="shared" si="3"/>
        <v>0</v>
      </c>
      <c r="M91" s="30">
        <v>0.24930550526483497</v>
      </c>
      <c r="N91" s="27">
        <v>0</v>
      </c>
      <c r="O91" s="23">
        <v>0.015935821616939978</v>
      </c>
      <c r="P91" s="31">
        <v>0</v>
      </c>
      <c r="Q91" s="23">
        <v>0</v>
      </c>
      <c r="R91" s="22">
        <v>0</v>
      </c>
    </row>
    <row r="92" spans="1:18" ht="12.75">
      <c r="A92" s="28" t="s">
        <v>82</v>
      </c>
      <c r="B92" s="29">
        <f t="shared" si="2"/>
        <v>1</v>
      </c>
      <c r="C92" s="5">
        <v>0.025423864014213888</v>
      </c>
      <c r="D92" s="1">
        <v>0</v>
      </c>
      <c r="E92" s="23">
        <v>0</v>
      </c>
      <c r="F92" s="25">
        <v>0</v>
      </c>
      <c r="G92" s="23">
        <v>0.00864605339611805</v>
      </c>
      <c r="H92" s="24">
        <v>0</v>
      </c>
      <c r="I92" s="23">
        <v>0.8778995558127266</v>
      </c>
      <c r="J92" s="22">
        <v>0</v>
      </c>
      <c r="K92" s="63">
        <v>21840</v>
      </c>
      <c r="L92" s="22" t="str">
        <f t="shared" si="3"/>
        <v>не соответствует</v>
      </c>
      <c r="M92" s="30">
        <v>0.3460814837650411</v>
      </c>
      <c r="N92" s="27">
        <v>0</v>
      </c>
      <c r="O92" s="23">
        <v>0.008862923227224491</v>
      </c>
      <c r="P92" s="31">
        <v>0</v>
      </c>
      <c r="Q92" s="23">
        <v>0</v>
      </c>
      <c r="R92" s="22">
        <v>0</v>
      </c>
    </row>
    <row r="93" spans="1:18" ht="12.75">
      <c r="A93" s="28" t="s">
        <v>83</v>
      </c>
      <c r="B93" s="29">
        <f t="shared" si="2"/>
        <v>1</v>
      </c>
      <c r="C93" s="5">
        <v>0.41052806244837153</v>
      </c>
      <c r="D93" s="1">
        <v>0</v>
      </c>
      <c r="E93" s="23">
        <v>0</v>
      </c>
      <c r="F93" s="25">
        <v>0</v>
      </c>
      <c r="G93" s="23">
        <v>0.1360502992197561</v>
      </c>
      <c r="H93" s="24">
        <v>0</v>
      </c>
      <c r="I93" s="23">
        <v>0.928716912300607</v>
      </c>
      <c r="J93" s="22">
        <v>0</v>
      </c>
      <c r="K93" s="63">
        <v>0</v>
      </c>
      <c r="L93" s="22">
        <f t="shared" si="3"/>
        <v>0</v>
      </c>
      <c r="M93" s="30">
        <v>0.8450559268085776</v>
      </c>
      <c r="N93" s="27" t="s">
        <v>126</v>
      </c>
      <c r="O93" s="23">
        <v>0</v>
      </c>
      <c r="P93" s="31">
        <v>0</v>
      </c>
      <c r="Q93" s="23">
        <v>0</v>
      </c>
      <c r="R93" s="22">
        <v>0</v>
      </c>
    </row>
    <row r="94" spans="1:18" ht="12.75">
      <c r="A94" s="28" t="s">
        <v>84</v>
      </c>
      <c r="B94" s="29">
        <f t="shared" si="2"/>
        <v>1</v>
      </c>
      <c r="C94" s="5">
        <v>0.028836440214276452</v>
      </c>
      <c r="D94" s="1">
        <v>0</v>
      </c>
      <c r="E94" s="23">
        <v>0.08101056899126112</v>
      </c>
      <c r="F94" s="25">
        <v>0</v>
      </c>
      <c r="G94" s="23">
        <v>0</v>
      </c>
      <c r="H94" s="24">
        <v>0</v>
      </c>
      <c r="I94" s="23">
        <v>0.4073498089664845</v>
      </c>
      <c r="J94" s="22">
        <v>0</v>
      </c>
      <c r="K94" s="63">
        <v>8930</v>
      </c>
      <c r="L94" s="22" t="str">
        <f t="shared" si="3"/>
        <v>не соответствует</v>
      </c>
      <c r="M94" s="30">
        <v>0.1321197914051574</v>
      </c>
      <c r="N94" s="27">
        <v>0</v>
      </c>
      <c r="O94" s="23">
        <v>-0.021398348974816527</v>
      </c>
      <c r="P94" s="31">
        <v>0</v>
      </c>
      <c r="Q94" s="23">
        <v>0</v>
      </c>
      <c r="R94" s="22">
        <v>0</v>
      </c>
    </row>
    <row r="95" spans="1:18" ht="12.75">
      <c r="A95" s="21"/>
      <c r="B95" s="29">
        <f t="shared" si="2"/>
        <v>0</v>
      </c>
      <c r="C95" s="5"/>
      <c r="D95" s="1">
        <v>0</v>
      </c>
      <c r="E95" s="23"/>
      <c r="F95" s="25"/>
      <c r="G95" s="23"/>
      <c r="H95" s="24"/>
      <c r="I95" s="23"/>
      <c r="J95" s="22"/>
      <c r="K95" s="63"/>
      <c r="L95" s="22">
        <f t="shared" si="3"/>
        <v>0</v>
      </c>
      <c r="M95" s="30"/>
      <c r="N95" s="27"/>
      <c r="O95" s="23"/>
      <c r="P95" s="31"/>
      <c r="Q95" s="23"/>
      <c r="R95" s="22"/>
    </row>
    <row r="96" spans="1:18" ht="12.75">
      <c r="A96" s="21" t="s">
        <v>85</v>
      </c>
      <c r="B96" s="29">
        <f t="shared" si="2"/>
        <v>0</v>
      </c>
      <c r="C96" s="5"/>
      <c r="D96" s="1">
        <v>0</v>
      </c>
      <c r="E96" s="23"/>
      <c r="F96" s="25">
        <v>0</v>
      </c>
      <c r="G96" s="23"/>
      <c r="H96" s="24">
        <v>0</v>
      </c>
      <c r="I96" s="23"/>
      <c r="J96" s="22">
        <v>0</v>
      </c>
      <c r="K96" s="63">
        <v>0</v>
      </c>
      <c r="L96" s="22">
        <f t="shared" si="3"/>
        <v>0</v>
      </c>
      <c r="M96" s="30"/>
      <c r="N96" s="27">
        <v>0</v>
      </c>
      <c r="O96" s="23"/>
      <c r="P96" s="31"/>
      <c r="Q96" s="23"/>
      <c r="R96" s="22"/>
    </row>
    <row r="97" spans="1:18" ht="12.75">
      <c r="A97" s="28" t="s">
        <v>86</v>
      </c>
      <c r="B97" s="29">
        <f t="shared" si="2"/>
        <v>0</v>
      </c>
      <c r="C97" s="5">
        <v>0.5313772791239268</v>
      </c>
      <c r="D97" s="1">
        <v>0</v>
      </c>
      <c r="E97" s="23">
        <v>0.015328524742121478</v>
      </c>
      <c r="F97" s="25">
        <v>0</v>
      </c>
      <c r="G97" s="23">
        <v>0.07599466114736311</v>
      </c>
      <c r="H97" s="24">
        <v>0</v>
      </c>
      <c r="I97" s="23">
        <v>0.957816467797741</v>
      </c>
      <c r="J97" s="22">
        <v>0</v>
      </c>
      <c r="K97" s="63">
        <v>0</v>
      </c>
      <c r="L97" s="22">
        <f t="shared" si="3"/>
        <v>0</v>
      </c>
      <c r="M97" s="30">
        <v>0.2715360474218274</v>
      </c>
      <c r="N97" s="27">
        <v>0</v>
      </c>
      <c r="O97" s="23">
        <v>-0.006587099994651286</v>
      </c>
      <c r="P97" s="31">
        <v>0</v>
      </c>
      <c r="Q97" s="23">
        <v>-0.005823923641201156</v>
      </c>
      <c r="R97" s="22">
        <v>0</v>
      </c>
    </row>
    <row r="98" spans="1:18" ht="12.75">
      <c r="A98" s="28" t="s">
        <v>87</v>
      </c>
      <c r="B98" s="29">
        <f t="shared" si="2"/>
        <v>1</v>
      </c>
      <c r="C98" s="5">
        <v>0.09425465669055848</v>
      </c>
      <c r="D98" s="1">
        <v>0</v>
      </c>
      <c r="E98" s="23">
        <v>0.0004674115710341561</v>
      </c>
      <c r="F98" s="25">
        <v>0</v>
      </c>
      <c r="G98" s="23">
        <v>0</v>
      </c>
      <c r="H98" s="24">
        <v>0</v>
      </c>
      <c r="I98" s="23">
        <v>0.8745999169429575</v>
      </c>
      <c r="J98" s="22">
        <v>0</v>
      </c>
      <c r="K98" s="63">
        <v>398049.79</v>
      </c>
      <c r="L98" s="22" t="str">
        <f t="shared" si="3"/>
        <v>не соответствует</v>
      </c>
      <c r="M98" s="30">
        <v>0.3101463448929286</v>
      </c>
      <c r="N98" s="27">
        <v>0</v>
      </c>
      <c r="O98" s="23">
        <v>0.0013982020691308654</v>
      </c>
      <c r="P98" s="31">
        <v>0</v>
      </c>
      <c r="Q98" s="23">
        <v>0.002685225081788819</v>
      </c>
      <c r="R98" s="22">
        <v>0</v>
      </c>
    </row>
    <row r="99" spans="1:18" ht="12.75">
      <c r="A99" s="28" t="s">
        <v>88</v>
      </c>
      <c r="B99" s="29">
        <f t="shared" si="2"/>
        <v>3</v>
      </c>
      <c r="C99" s="5">
        <v>0.4671920161542218</v>
      </c>
      <c r="D99" s="1">
        <v>0</v>
      </c>
      <c r="E99" s="23">
        <v>0.02027762223684589</v>
      </c>
      <c r="F99" s="25">
        <v>0</v>
      </c>
      <c r="G99" s="23">
        <v>0.17993890841688334</v>
      </c>
      <c r="H99" s="24" t="s">
        <v>126</v>
      </c>
      <c r="I99" s="23">
        <v>0.8590315612121074</v>
      </c>
      <c r="J99" s="22">
        <v>0</v>
      </c>
      <c r="K99" s="63"/>
      <c r="L99" s="22">
        <f t="shared" si="3"/>
        <v>0</v>
      </c>
      <c r="M99" s="30">
        <v>0.22015369236067592</v>
      </c>
      <c r="N99" s="27">
        <v>0</v>
      </c>
      <c r="O99" s="23">
        <v>0.07298744601413909</v>
      </c>
      <c r="P99" s="31" t="s">
        <v>126</v>
      </c>
      <c r="Q99" s="23">
        <v>0.06179670358484725</v>
      </c>
      <c r="R99" s="22" t="s">
        <v>126</v>
      </c>
    </row>
    <row r="100" spans="1:18" ht="12.75">
      <c r="A100" s="28" t="s">
        <v>89</v>
      </c>
      <c r="B100" s="29">
        <f t="shared" si="2"/>
        <v>2</v>
      </c>
      <c r="C100" s="5">
        <v>0.18820260971117078</v>
      </c>
      <c r="D100" s="1">
        <v>0</v>
      </c>
      <c r="E100" s="23">
        <v>0.006073161525478325</v>
      </c>
      <c r="F100" s="25">
        <v>0</v>
      </c>
      <c r="G100" s="23">
        <v>0.03747500099167311</v>
      </c>
      <c r="H100" s="24">
        <v>0</v>
      </c>
      <c r="I100" s="23">
        <v>0.8777511689906176</v>
      </c>
      <c r="J100" s="22">
        <v>0</v>
      </c>
      <c r="K100" s="63">
        <v>6458.2046893</v>
      </c>
      <c r="L100" s="22" t="str">
        <f t="shared" si="3"/>
        <v>не соответствует</v>
      </c>
      <c r="M100" s="30">
        <v>0.4613063539268671</v>
      </c>
      <c r="N100" s="27" t="s">
        <v>126</v>
      </c>
      <c r="O100" s="23">
        <v>0.002667874340024123</v>
      </c>
      <c r="P100" s="31">
        <v>0</v>
      </c>
      <c r="Q100" s="23">
        <v>0.008413746961458262</v>
      </c>
      <c r="R100" s="22">
        <v>0</v>
      </c>
    </row>
    <row r="101" spans="1:18" ht="12.75">
      <c r="A101" s="28" t="s">
        <v>90</v>
      </c>
      <c r="B101" s="29">
        <f t="shared" si="2"/>
        <v>3</v>
      </c>
      <c r="C101" s="5">
        <v>1.4554803532666585</v>
      </c>
      <c r="D101" s="1" t="s">
        <v>126</v>
      </c>
      <c r="E101" s="23">
        <v>0.006577230332546866</v>
      </c>
      <c r="F101" s="25">
        <v>0</v>
      </c>
      <c r="G101" s="23">
        <v>0.05859072055426608</v>
      </c>
      <c r="H101" s="24">
        <v>0</v>
      </c>
      <c r="I101" s="23">
        <v>0.9473940297718141</v>
      </c>
      <c r="J101" s="22">
        <v>0</v>
      </c>
      <c r="K101" s="63">
        <v>918367.6842041798</v>
      </c>
      <c r="L101" s="22" t="str">
        <f t="shared" si="3"/>
        <v>не соответствует</v>
      </c>
      <c r="M101" s="30">
        <v>0.5618891170945014</v>
      </c>
      <c r="N101" s="27" t="s">
        <v>126</v>
      </c>
      <c r="O101" s="23">
        <v>-0.008728946368484534</v>
      </c>
      <c r="P101" s="31">
        <v>0</v>
      </c>
      <c r="Q101" s="23">
        <v>-0.0025631883193019535</v>
      </c>
      <c r="R101" s="22">
        <v>0</v>
      </c>
    </row>
    <row r="102" spans="1:18" ht="12.75">
      <c r="A102" s="28" t="s">
        <v>91</v>
      </c>
      <c r="B102" s="29">
        <f t="shared" si="2"/>
        <v>3</v>
      </c>
      <c r="C102" s="5">
        <v>1.2980691327804412</v>
      </c>
      <c r="D102" s="1" t="s">
        <v>126</v>
      </c>
      <c r="E102" s="23">
        <v>0.00026530787095193373</v>
      </c>
      <c r="F102" s="25">
        <v>0</v>
      </c>
      <c r="G102" s="23">
        <v>0.07909835296237756</v>
      </c>
      <c r="H102" s="24">
        <v>0</v>
      </c>
      <c r="I102" s="23">
        <v>0.9231254091624016</v>
      </c>
      <c r="J102" s="22">
        <v>0</v>
      </c>
      <c r="K102" s="63">
        <v>16850</v>
      </c>
      <c r="L102" s="22" t="str">
        <f t="shared" si="3"/>
        <v>не соответствует</v>
      </c>
      <c r="M102" s="30">
        <v>0.6736155707873247</v>
      </c>
      <c r="N102" s="27" t="s">
        <v>126</v>
      </c>
      <c r="O102" s="23">
        <v>-1.986704805880315E-05</v>
      </c>
      <c r="P102" s="31">
        <v>0</v>
      </c>
      <c r="Q102" s="23">
        <v>0</v>
      </c>
      <c r="R102" s="22">
        <v>0</v>
      </c>
    </row>
    <row r="103" spans="1:18" ht="12.75">
      <c r="A103" s="28" t="s">
        <v>92</v>
      </c>
      <c r="B103" s="29">
        <f t="shared" si="2"/>
        <v>1</v>
      </c>
      <c r="C103" s="5">
        <v>0.18604359577182966</v>
      </c>
      <c r="D103" s="1">
        <v>0</v>
      </c>
      <c r="E103" s="23">
        <v>0.0015456400998910245</v>
      </c>
      <c r="F103" s="25">
        <v>0</v>
      </c>
      <c r="G103" s="23">
        <v>0.015949570570782914</v>
      </c>
      <c r="H103" s="24">
        <v>0</v>
      </c>
      <c r="I103" s="23">
        <v>0.8846717136434125</v>
      </c>
      <c r="J103" s="22">
        <v>0</v>
      </c>
      <c r="K103" s="63">
        <v>100000</v>
      </c>
      <c r="L103" s="22" t="str">
        <f t="shared" si="3"/>
        <v>не соответствует</v>
      </c>
      <c r="M103" s="30">
        <v>0.1766671535019843</v>
      </c>
      <c r="N103" s="27">
        <v>0</v>
      </c>
      <c r="O103" s="23">
        <v>-0.002434112667874041</v>
      </c>
      <c r="P103" s="31">
        <v>0</v>
      </c>
      <c r="Q103" s="23">
        <v>0.011348665292937642</v>
      </c>
      <c r="R103" s="22">
        <v>0</v>
      </c>
    </row>
    <row r="104" spans="1:18" ht="12.75">
      <c r="A104" s="28" t="s">
        <v>93</v>
      </c>
      <c r="B104" s="29">
        <f t="shared" si="2"/>
        <v>2</v>
      </c>
      <c r="C104" s="5">
        <v>0.16361533902837402</v>
      </c>
      <c r="D104" s="1">
        <v>0</v>
      </c>
      <c r="E104" s="23">
        <v>0</v>
      </c>
      <c r="F104" s="25">
        <v>0</v>
      </c>
      <c r="G104" s="23">
        <v>0</v>
      </c>
      <c r="H104" s="24">
        <v>0</v>
      </c>
      <c r="I104" s="23">
        <v>0.8845733559509251</v>
      </c>
      <c r="J104" s="22">
        <v>0</v>
      </c>
      <c r="K104" s="63">
        <v>247.528116045</v>
      </c>
      <c r="L104" s="22" t="str">
        <f t="shared" si="3"/>
        <v>не соответствует</v>
      </c>
      <c r="M104" s="30">
        <v>0.6743784858369063</v>
      </c>
      <c r="N104" s="27" t="s">
        <v>126</v>
      </c>
      <c r="O104" s="23">
        <v>-0.002967864159135194</v>
      </c>
      <c r="P104" s="31">
        <v>0</v>
      </c>
      <c r="Q104" s="23">
        <v>-0.0018640269631059639</v>
      </c>
      <c r="R104" s="22">
        <v>0</v>
      </c>
    </row>
    <row r="105" spans="1:18" ht="12.75">
      <c r="A105" s="28" t="s">
        <v>94</v>
      </c>
      <c r="B105" s="29">
        <f t="shared" si="2"/>
        <v>4</v>
      </c>
      <c r="C105" s="5">
        <v>1.2234460226874377</v>
      </c>
      <c r="D105" s="1" t="s">
        <v>126</v>
      </c>
      <c r="E105" s="23">
        <v>0.006029830153300327</v>
      </c>
      <c r="F105" s="25">
        <v>0</v>
      </c>
      <c r="G105" s="23">
        <v>0.24223186617496528</v>
      </c>
      <c r="H105" s="24" t="s">
        <v>126</v>
      </c>
      <c r="I105" s="23">
        <v>1.0196281333666775</v>
      </c>
      <c r="J105" s="22" t="s">
        <v>126</v>
      </c>
      <c r="K105" s="63">
        <v>0</v>
      </c>
      <c r="L105" s="22">
        <f t="shared" si="3"/>
        <v>0</v>
      </c>
      <c r="M105" s="30">
        <v>0.6051301768260205</v>
      </c>
      <c r="N105" s="27" t="s">
        <v>126</v>
      </c>
      <c r="O105" s="23">
        <v>0</v>
      </c>
      <c r="P105" s="31">
        <v>0</v>
      </c>
      <c r="Q105" s="23">
        <v>-0.0038902130021292434</v>
      </c>
      <c r="R105" s="22">
        <v>0</v>
      </c>
    </row>
    <row r="106" spans="1:18" ht="12.75">
      <c r="A106" s="28" t="s">
        <v>95</v>
      </c>
      <c r="B106" s="29">
        <f t="shared" si="2"/>
        <v>2</v>
      </c>
      <c r="C106" s="5">
        <v>0.46985663394586347</v>
      </c>
      <c r="D106" s="1">
        <v>0</v>
      </c>
      <c r="E106" s="23">
        <v>0.006109116268546885</v>
      </c>
      <c r="F106" s="25">
        <v>0</v>
      </c>
      <c r="G106" s="23">
        <v>0</v>
      </c>
      <c r="H106" s="24">
        <v>0</v>
      </c>
      <c r="I106" s="23">
        <v>0.5389900115284172</v>
      </c>
      <c r="J106" s="22">
        <v>0</v>
      </c>
      <c r="K106" s="63">
        <v>36069.6811</v>
      </c>
      <c r="L106" s="22" t="str">
        <f t="shared" si="3"/>
        <v>не соответствует</v>
      </c>
      <c r="M106" s="30">
        <v>0.1634621124531732</v>
      </c>
      <c r="N106" s="27">
        <v>0</v>
      </c>
      <c r="O106" s="23">
        <v>0.06936107302001208</v>
      </c>
      <c r="P106" s="31" t="s">
        <v>126</v>
      </c>
      <c r="Q106" s="23">
        <v>-0.009577465633461688</v>
      </c>
      <c r="R106" s="22">
        <v>0</v>
      </c>
    </row>
  </sheetData>
  <conditionalFormatting sqref="C3 I3">
    <cfRule type="cellIs" priority="1" dxfId="0" operator="between" stopIfTrue="1">
      <formula>1</formula>
      <formula>1000</formula>
    </cfRule>
  </conditionalFormatting>
  <conditionalFormatting sqref="G3">
    <cfRule type="cellIs" priority="2" dxfId="0" operator="between" stopIfTrue="1">
      <formula>0.15</formula>
      <formula>1000</formula>
    </cfRule>
  </conditionalFormatting>
  <conditionalFormatting sqref="E3">
    <cfRule type="cellIs" priority="3" dxfId="0" operator="between" stopIfTrue="1">
      <formula>0.15</formula>
      <formula>100</formula>
    </cfRule>
  </conditionalFormatting>
  <conditionalFormatting sqref="R4 Q3">
    <cfRule type="cellIs" priority="4" dxfId="0" operator="between" stopIfTrue="1">
      <formula>0.05</formula>
      <formula>100</formula>
    </cfRule>
  </conditionalFormatting>
  <conditionalFormatting sqref="O3">
    <cfRule type="cellIs" priority="5" dxfId="0" operator="between" stopIfTrue="1">
      <formula>0.03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showZeros="0" workbookViewId="0" topLeftCell="A1">
      <selection activeCell="B105" sqref="B105"/>
    </sheetView>
  </sheetViews>
  <sheetFormatPr defaultColWidth="9.00390625" defaultRowHeight="12.75"/>
  <cols>
    <col min="1" max="1" width="20.75390625" style="0" customWidth="1"/>
    <col min="2" max="2" width="11.75390625" style="0" customWidth="1"/>
    <col min="3" max="3" width="18.375" style="0" customWidth="1"/>
    <col min="4" max="4" width="15.75390625" style="0" customWidth="1"/>
    <col min="5" max="5" width="16.125" style="0" customWidth="1"/>
    <col min="6" max="6" width="19.375" style="0" customWidth="1"/>
    <col min="7" max="7" width="16.625" style="0" customWidth="1"/>
    <col min="8" max="8" width="16.75390625" style="0" customWidth="1"/>
    <col min="9" max="9" width="17.375" style="0" customWidth="1"/>
    <col min="10" max="10" width="18.875" style="0" customWidth="1"/>
    <col min="11" max="11" width="16.875" style="0" customWidth="1"/>
    <col min="12" max="12" width="15.125" style="0" customWidth="1"/>
    <col min="13" max="13" width="16.75390625" style="0" customWidth="1"/>
    <col min="14" max="14" width="15.625" style="0" customWidth="1"/>
    <col min="15" max="15" width="16.00390625" style="0" customWidth="1"/>
    <col min="16" max="16" width="14.875" style="0" customWidth="1"/>
  </cols>
  <sheetData>
    <row r="1" spans="1:16" ht="27">
      <c r="A1" s="45" t="s">
        <v>245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8.75">
      <c r="A2" s="48" t="s">
        <v>127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48.5" customHeight="1">
      <c r="A3" s="46"/>
      <c r="B3" s="7" t="s">
        <v>120</v>
      </c>
      <c r="C3" s="7" t="s">
        <v>110</v>
      </c>
      <c r="D3" s="7" t="s">
        <v>111</v>
      </c>
      <c r="E3" s="7" t="s">
        <v>230</v>
      </c>
      <c r="F3" s="7" t="s">
        <v>113</v>
      </c>
      <c r="G3" s="7" t="s">
        <v>231</v>
      </c>
      <c r="H3" s="7" t="s">
        <v>114</v>
      </c>
      <c r="I3" s="7" t="s">
        <v>232</v>
      </c>
      <c r="J3" s="7" t="s">
        <v>233</v>
      </c>
      <c r="K3" s="7" t="s">
        <v>234</v>
      </c>
      <c r="L3" s="7" t="s">
        <v>235</v>
      </c>
      <c r="M3" s="7" t="s">
        <v>236</v>
      </c>
      <c r="N3" s="7" t="s">
        <v>237</v>
      </c>
      <c r="O3" s="7" t="s">
        <v>238</v>
      </c>
      <c r="P3" s="7" t="s">
        <v>239</v>
      </c>
    </row>
    <row r="4" spans="1:16" ht="12.75" customHeight="1">
      <c r="A4" s="49" t="s">
        <v>240</v>
      </c>
      <c r="B4" s="50"/>
      <c r="C4" s="8" t="s">
        <v>112</v>
      </c>
      <c r="D4" s="51"/>
      <c r="E4" s="9" t="s">
        <v>115</v>
      </c>
      <c r="F4" s="52"/>
      <c r="G4" s="9" t="s">
        <v>115</v>
      </c>
      <c r="H4" s="52"/>
      <c r="I4" s="53" t="s">
        <v>241</v>
      </c>
      <c r="J4" s="51"/>
      <c r="K4" s="53" t="s">
        <v>242</v>
      </c>
      <c r="L4" s="51"/>
      <c r="M4" s="54" t="s">
        <v>243</v>
      </c>
      <c r="N4" s="55"/>
      <c r="O4" s="54" t="s">
        <v>243</v>
      </c>
      <c r="P4" s="55"/>
    </row>
    <row r="5" spans="1:16" ht="13.5">
      <c r="A5" s="56" t="s">
        <v>133</v>
      </c>
      <c r="B5" s="50"/>
      <c r="C5" s="8"/>
      <c r="D5" s="51"/>
      <c r="E5" s="9"/>
      <c r="F5" s="52"/>
      <c r="G5" s="9"/>
      <c r="H5" s="52"/>
      <c r="I5" s="53"/>
      <c r="J5" s="51"/>
      <c r="K5" s="53"/>
      <c r="L5" s="51"/>
      <c r="M5" s="54"/>
      <c r="N5" s="55"/>
      <c r="O5" s="54"/>
      <c r="P5" s="55"/>
    </row>
    <row r="6" spans="1:16" ht="12.75" customHeight="1">
      <c r="A6" s="49" t="s">
        <v>134</v>
      </c>
      <c r="B6" s="57">
        <f>COUNTIF(C6:P6,"не соответствует")</f>
        <v>1</v>
      </c>
      <c r="C6" s="58">
        <v>1.506394330108326</v>
      </c>
      <c r="D6" s="59">
        <v>0</v>
      </c>
      <c r="E6" s="60">
        <v>0</v>
      </c>
      <c r="F6" s="6">
        <v>0</v>
      </c>
      <c r="G6" s="9">
        <v>0</v>
      </c>
      <c r="H6" s="52">
        <v>0</v>
      </c>
      <c r="I6" s="53">
        <v>80.39</v>
      </c>
      <c r="J6" s="51">
        <v>0</v>
      </c>
      <c r="K6" s="53">
        <v>22</v>
      </c>
      <c r="L6" s="51">
        <v>0</v>
      </c>
      <c r="M6" s="61">
        <v>1.4891304347826086</v>
      </c>
      <c r="N6" s="55">
        <v>0</v>
      </c>
      <c r="O6" s="62">
        <v>1.6175598180739568</v>
      </c>
      <c r="P6" s="61" t="s">
        <v>126</v>
      </c>
    </row>
    <row r="7" spans="1:16" ht="12.75" customHeight="1">
      <c r="A7" s="49" t="s">
        <v>135</v>
      </c>
      <c r="B7" s="57">
        <f aca="true" t="shared" si="0" ref="B7:B70">COUNTIF(C7:P7,"не соответствует")</f>
        <v>2</v>
      </c>
      <c r="C7" s="58">
        <v>0.9936248079042095</v>
      </c>
      <c r="D7" s="59">
        <v>0</v>
      </c>
      <c r="E7" s="60">
        <v>0</v>
      </c>
      <c r="F7" s="6">
        <v>0</v>
      </c>
      <c r="G7" s="9">
        <v>0.3523921268769858</v>
      </c>
      <c r="H7" s="52">
        <v>0</v>
      </c>
      <c r="I7" s="53">
        <v>70.74</v>
      </c>
      <c r="J7" s="51">
        <v>0</v>
      </c>
      <c r="K7" s="53">
        <v>22</v>
      </c>
      <c r="L7" s="51">
        <v>0</v>
      </c>
      <c r="M7" s="61">
        <v>1.7943925233644857</v>
      </c>
      <c r="N7" s="55" t="s">
        <v>126</v>
      </c>
      <c r="O7" s="61">
        <v>1.6404391821406217</v>
      </c>
      <c r="P7" s="61" t="s">
        <v>126</v>
      </c>
    </row>
    <row r="8" spans="1:16" ht="12.75" customHeight="1">
      <c r="A8" s="49" t="s">
        <v>136</v>
      </c>
      <c r="B8" s="57">
        <f t="shared" si="0"/>
        <v>0</v>
      </c>
      <c r="C8" s="58">
        <v>0.9494533398340695</v>
      </c>
      <c r="D8" s="59">
        <v>0</v>
      </c>
      <c r="E8" s="60">
        <v>0</v>
      </c>
      <c r="F8" s="6">
        <v>0</v>
      </c>
      <c r="G8" s="9">
        <v>0</v>
      </c>
      <c r="H8" s="52">
        <v>0</v>
      </c>
      <c r="I8" s="53">
        <v>89.28</v>
      </c>
      <c r="J8" s="51">
        <v>0</v>
      </c>
      <c r="K8" s="53">
        <v>22</v>
      </c>
      <c r="L8" s="51">
        <v>0</v>
      </c>
      <c r="M8" s="61">
        <v>1.4056603773584906</v>
      </c>
      <c r="N8" s="55">
        <v>0</v>
      </c>
      <c r="O8" s="61">
        <v>1.1958073867296541</v>
      </c>
      <c r="P8" s="61">
        <v>0</v>
      </c>
    </row>
    <row r="9" spans="1:16" ht="12.75" customHeight="1">
      <c r="A9" s="49" t="s">
        <v>137</v>
      </c>
      <c r="B9" s="57">
        <f t="shared" si="0"/>
        <v>1</v>
      </c>
      <c r="C9" s="58">
        <v>1.1593065654582526</v>
      </c>
      <c r="D9" s="59">
        <v>0</v>
      </c>
      <c r="E9" s="60">
        <v>0</v>
      </c>
      <c r="F9" s="6">
        <v>0</v>
      </c>
      <c r="G9" s="9">
        <v>0.21317034771130713</v>
      </c>
      <c r="H9" s="52">
        <v>0</v>
      </c>
      <c r="I9" s="53">
        <v>73.28</v>
      </c>
      <c r="J9" s="51">
        <v>0</v>
      </c>
      <c r="K9" s="53">
        <v>22</v>
      </c>
      <c r="L9" s="51">
        <v>0</v>
      </c>
      <c r="M9" s="61">
        <v>1.7625</v>
      </c>
      <c r="N9" s="55" t="s">
        <v>126</v>
      </c>
      <c r="O9" s="61">
        <v>1.4173091895421555</v>
      </c>
      <c r="P9" s="61">
        <v>0</v>
      </c>
    </row>
    <row r="10" spans="1:16" ht="12.75" customHeight="1">
      <c r="A10" s="49" t="s">
        <v>138</v>
      </c>
      <c r="B10" s="57">
        <f t="shared" si="0"/>
        <v>1</v>
      </c>
      <c r="C10" s="58">
        <v>1.1640444098405411</v>
      </c>
      <c r="D10" s="59">
        <v>0</v>
      </c>
      <c r="E10" s="60">
        <v>0</v>
      </c>
      <c r="F10" s="6">
        <v>0</v>
      </c>
      <c r="G10" s="9">
        <v>0</v>
      </c>
      <c r="H10" s="52">
        <v>0</v>
      </c>
      <c r="I10" s="53">
        <v>85.23</v>
      </c>
      <c r="J10" s="51">
        <v>0</v>
      </c>
      <c r="K10" s="53">
        <v>22</v>
      </c>
      <c r="L10" s="51">
        <v>0</v>
      </c>
      <c r="M10" s="61">
        <v>1.820754716981132</v>
      </c>
      <c r="N10" s="55" t="s">
        <v>126</v>
      </c>
      <c r="O10" s="61">
        <v>1.136370808678501</v>
      </c>
      <c r="P10" s="61">
        <v>0</v>
      </c>
    </row>
    <row r="11" spans="1:16" ht="12.75" customHeight="1">
      <c r="A11" s="49" t="s">
        <v>139</v>
      </c>
      <c r="B11" s="57">
        <f t="shared" si="0"/>
        <v>0</v>
      </c>
      <c r="C11" s="58">
        <v>1.021986938833286</v>
      </c>
      <c r="D11" s="59">
        <v>0</v>
      </c>
      <c r="E11" s="60">
        <v>0</v>
      </c>
      <c r="F11" s="6">
        <v>0</v>
      </c>
      <c r="G11" s="9">
        <v>0.06334581715414839</v>
      </c>
      <c r="H11" s="52">
        <v>0</v>
      </c>
      <c r="I11" s="53">
        <v>88.7</v>
      </c>
      <c r="J11" s="51">
        <v>0</v>
      </c>
      <c r="K11" s="53">
        <v>22</v>
      </c>
      <c r="L11" s="51">
        <v>0</v>
      </c>
      <c r="M11" s="61">
        <v>1.1272727272727272</v>
      </c>
      <c r="N11" s="55">
        <v>0</v>
      </c>
      <c r="O11" s="61">
        <v>1.0281274774060567</v>
      </c>
      <c r="P11" s="61">
        <v>0</v>
      </c>
    </row>
    <row r="12" spans="1:16" ht="12.75" customHeight="1">
      <c r="A12" s="49" t="s">
        <v>140</v>
      </c>
      <c r="B12" s="57">
        <f t="shared" si="0"/>
        <v>2</v>
      </c>
      <c r="C12" s="58">
        <v>1.2233376898200292</v>
      </c>
      <c r="D12" s="59">
        <v>0</v>
      </c>
      <c r="E12" s="60">
        <v>0.13593952809961035</v>
      </c>
      <c r="F12" s="6">
        <v>0</v>
      </c>
      <c r="G12" s="9">
        <v>2.487395801948378</v>
      </c>
      <c r="H12" s="52" t="s">
        <v>126</v>
      </c>
      <c r="I12" s="53">
        <v>72.87</v>
      </c>
      <c r="J12" s="51">
        <v>0</v>
      </c>
      <c r="K12" s="53">
        <v>22</v>
      </c>
      <c r="L12" s="51">
        <v>0</v>
      </c>
      <c r="M12" s="61">
        <v>1.102803738317757</v>
      </c>
      <c r="N12" s="55">
        <v>0</v>
      </c>
      <c r="O12" s="61">
        <v>1.6088466616912567</v>
      </c>
      <c r="P12" s="61" t="s">
        <v>126</v>
      </c>
    </row>
    <row r="13" spans="1:16" ht="12.75" customHeight="1">
      <c r="A13" s="49" t="s">
        <v>141</v>
      </c>
      <c r="B13" s="57">
        <f t="shared" si="0"/>
        <v>1</v>
      </c>
      <c r="C13" s="58">
        <v>1.166359789848755</v>
      </c>
      <c r="D13" s="59">
        <v>0</v>
      </c>
      <c r="E13" s="60">
        <v>0.000291845507030574</v>
      </c>
      <c r="F13" s="6">
        <v>0</v>
      </c>
      <c r="G13" s="9">
        <v>1.6583680908724767</v>
      </c>
      <c r="H13" s="52" t="s">
        <v>126</v>
      </c>
      <c r="I13" s="53">
        <v>83.48</v>
      </c>
      <c r="J13" s="51">
        <v>0</v>
      </c>
      <c r="K13" s="53">
        <v>22</v>
      </c>
      <c r="L13" s="51">
        <v>0</v>
      </c>
      <c r="M13" s="61">
        <v>1.4639175257731958</v>
      </c>
      <c r="N13" s="55">
        <v>0</v>
      </c>
      <c r="O13" s="61">
        <v>1.2380351983188862</v>
      </c>
      <c r="P13" s="61">
        <v>0</v>
      </c>
    </row>
    <row r="14" spans="1:16" ht="12.75" customHeight="1">
      <c r="A14" s="49" t="s">
        <v>142</v>
      </c>
      <c r="B14" s="57">
        <f t="shared" si="0"/>
        <v>2</v>
      </c>
      <c r="C14" s="58">
        <v>1.6951985423410463</v>
      </c>
      <c r="D14" s="59">
        <v>0</v>
      </c>
      <c r="E14" s="60">
        <v>0</v>
      </c>
      <c r="F14" s="6">
        <v>0</v>
      </c>
      <c r="G14" s="9">
        <v>0.09372668994519097</v>
      </c>
      <c r="H14" s="52">
        <v>0</v>
      </c>
      <c r="I14" s="53">
        <v>75.83</v>
      </c>
      <c r="J14" s="51">
        <v>0</v>
      </c>
      <c r="K14" s="53">
        <v>22</v>
      </c>
      <c r="L14" s="51">
        <v>0</v>
      </c>
      <c r="M14" s="61">
        <v>1.9634146341463417</v>
      </c>
      <c r="N14" s="55" t="s">
        <v>126</v>
      </c>
      <c r="O14" s="61">
        <v>1.7608474576271187</v>
      </c>
      <c r="P14" s="61" t="s">
        <v>126</v>
      </c>
    </row>
    <row r="15" spans="1:16" ht="12.75" customHeight="1">
      <c r="A15" s="49" t="s">
        <v>143</v>
      </c>
      <c r="B15" s="57">
        <f t="shared" si="0"/>
        <v>0</v>
      </c>
      <c r="C15" s="58">
        <v>1.196858954342789</v>
      </c>
      <c r="D15" s="59">
        <v>0</v>
      </c>
      <c r="E15" s="60">
        <v>0.00011167259962602369</v>
      </c>
      <c r="F15" s="6">
        <v>0</v>
      </c>
      <c r="G15" s="9">
        <v>0.20652056769743612</v>
      </c>
      <c r="H15" s="52">
        <v>0</v>
      </c>
      <c r="I15" s="53">
        <v>89.77</v>
      </c>
      <c r="J15" s="51">
        <v>0</v>
      </c>
      <c r="K15" s="53">
        <v>20.4</v>
      </c>
      <c r="L15" s="51">
        <v>0</v>
      </c>
      <c r="M15" s="61">
        <v>1.2767857142857142</v>
      </c>
      <c r="N15" s="55">
        <v>0</v>
      </c>
      <c r="O15" s="61">
        <v>1.4170717480069999</v>
      </c>
      <c r="P15" s="61">
        <v>0</v>
      </c>
    </row>
    <row r="16" spans="1:16" ht="12.75" customHeight="1">
      <c r="A16" s="49" t="s">
        <v>144</v>
      </c>
      <c r="B16" s="57">
        <f t="shared" si="0"/>
        <v>2</v>
      </c>
      <c r="C16" s="58">
        <v>1.33325067740119</v>
      </c>
      <c r="D16" s="59">
        <v>0</v>
      </c>
      <c r="E16" s="60">
        <v>0</v>
      </c>
      <c r="F16" s="6">
        <v>0</v>
      </c>
      <c r="G16" s="9">
        <v>1.451945774600391</v>
      </c>
      <c r="H16" s="52" t="s">
        <v>126</v>
      </c>
      <c r="I16" s="53">
        <v>70.67</v>
      </c>
      <c r="J16" s="51">
        <v>0</v>
      </c>
      <c r="K16" s="53">
        <v>22</v>
      </c>
      <c r="L16" s="51">
        <v>0</v>
      </c>
      <c r="M16" s="61">
        <v>1.5192307692307692</v>
      </c>
      <c r="N16" s="55" t="s">
        <v>126</v>
      </c>
      <c r="O16" s="61">
        <v>1.3872431833142778</v>
      </c>
      <c r="P16" s="61">
        <v>0</v>
      </c>
    </row>
    <row r="17" spans="1:16" ht="12.75" customHeight="1">
      <c r="A17" s="49" t="s">
        <v>145</v>
      </c>
      <c r="B17" s="57">
        <f t="shared" si="0"/>
        <v>0</v>
      </c>
      <c r="C17" s="58">
        <v>0.9740704854910306</v>
      </c>
      <c r="D17" s="59">
        <v>0</v>
      </c>
      <c r="E17" s="60">
        <v>0</v>
      </c>
      <c r="F17" s="6">
        <v>0</v>
      </c>
      <c r="G17" s="9">
        <v>0</v>
      </c>
      <c r="H17" s="52">
        <v>0</v>
      </c>
      <c r="I17" s="53">
        <v>80.2</v>
      </c>
      <c r="J17" s="51">
        <v>0</v>
      </c>
      <c r="K17" s="53">
        <v>22</v>
      </c>
      <c r="L17" s="51">
        <v>0</v>
      </c>
      <c r="M17" s="61">
        <v>1.1782178217821782</v>
      </c>
      <c r="N17" s="55">
        <v>0</v>
      </c>
      <c r="O17" s="61">
        <v>1.4319444444444442</v>
      </c>
      <c r="P17" s="61">
        <v>0</v>
      </c>
    </row>
    <row r="18" spans="1:16" ht="12.75" customHeight="1">
      <c r="A18" s="49" t="s">
        <v>146</v>
      </c>
      <c r="B18" s="57">
        <f t="shared" si="0"/>
        <v>1</v>
      </c>
      <c r="C18" s="58">
        <v>1.0312753955423917</v>
      </c>
      <c r="D18" s="59">
        <v>0</v>
      </c>
      <c r="E18" s="60">
        <v>0</v>
      </c>
      <c r="F18" s="6">
        <v>0</v>
      </c>
      <c r="G18" s="9">
        <v>0.08075080756077126</v>
      </c>
      <c r="H18" s="52">
        <v>0</v>
      </c>
      <c r="I18" s="53">
        <v>71.05</v>
      </c>
      <c r="J18" s="51">
        <v>0</v>
      </c>
      <c r="K18" s="53">
        <v>22</v>
      </c>
      <c r="L18" s="51">
        <v>0</v>
      </c>
      <c r="M18" s="61">
        <v>1.625</v>
      </c>
      <c r="N18" s="55" t="s">
        <v>126</v>
      </c>
      <c r="O18" s="61">
        <v>1.3291522813640992</v>
      </c>
      <c r="P18" s="61">
        <v>0</v>
      </c>
    </row>
    <row r="19" spans="1:16" ht="12.75" customHeight="1">
      <c r="A19" s="49" t="s">
        <v>147</v>
      </c>
      <c r="B19" s="57">
        <f t="shared" si="0"/>
        <v>1</v>
      </c>
      <c r="C19" s="58">
        <v>1.1674890489168062</v>
      </c>
      <c r="D19" s="59">
        <v>0</v>
      </c>
      <c r="E19" s="60">
        <v>0</v>
      </c>
      <c r="F19" s="6">
        <v>0</v>
      </c>
      <c r="G19" s="9">
        <v>0</v>
      </c>
      <c r="H19" s="52">
        <v>0</v>
      </c>
      <c r="I19" s="53">
        <v>88.43</v>
      </c>
      <c r="J19" s="51">
        <v>0</v>
      </c>
      <c r="K19" s="53">
        <v>22</v>
      </c>
      <c r="L19" s="51">
        <v>0</v>
      </c>
      <c r="M19" s="61">
        <v>1.806122448979592</v>
      </c>
      <c r="N19" s="55" t="s">
        <v>126</v>
      </c>
      <c r="O19" s="61">
        <v>1.31681039260458</v>
      </c>
      <c r="P19" s="61">
        <v>0</v>
      </c>
    </row>
    <row r="20" spans="1:16" ht="12.75" customHeight="1">
      <c r="A20" s="49" t="s">
        <v>148</v>
      </c>
      <c r="B20" s="57">
        <f t="shared" si="0"/>
        <v>1</v>
      </c>
      <c r="C20" s="58">
        <v>0.9981039154970486</v>
      </c>
      <c r="D20" s="59">
        <v>0</v>
      </c>
      <c r="E20" s="60">
        <v>0</v>
      </c>
      <c r="F20" s="6">
        <v>0</v>
      </c>
      <c r="G20" s="9">
        <v>1.0183689882580023</v>
      </c>
      <c r="H20" s="52" t="s">
        <v>126</v>
      </c>
      <c r="I20" s="53">
        <v>90.85</v>
      </c>
      <c r="J20" s="51">
        <v>0</v>
      </c>
      <c r="K20" s="53">
        <v>22</v>
      </c>
      <c r="L20" s="51">
        <v>0</v>
      </c>
      <c r="M20" s="61">
        <v>1.4583333333333335</v>
      </c>
      <c r="N20" s="55">
        <v>0</v>
      </c>
      <c r="O20" s="61">
        <v>1.197881195611048</v>
      </c>
      <c r="P20" s="61">
        <v>0</v>
      </c>
    </row>
    <row r="21" spans="1:16" ht="12.75" customHeight="1">
      <c r="A21" s="49" t="s">
        <v>149</v>
      </c>
      <c r="B21" s="57">
        <f t="shared" si="0"/>
        <v>1</v>
      </c>
      <c r="C21" s="58">
        <v>1.154487587926733</v>
      </c>
      <c r="D21" s="59">
        <v>0</v>
      </c>
      <c r="E21" s="60">
        <v>0</v>
      </c>
      <c r="F21" s="6">
        <v>0</v>
      </c>
      <c r="G21" s="9">
        <v>0.52478584655556</v>
      </c>
      <c r="H21" s="52">
        <v>0</v>
      </c>
      <c r="I21" s="53">
        <v>91.55</v>
      </c>
      <c r="J21" s="51">
        <v>0</v>
      </c>
      <c r="K21" s="53">
        <v>21</v>
      </c>
      <c r="L21" s="51">
        <v>0</v>
      </c>
      <c r="M21" s="61">
        <v>1.5384615384615383</v>
      </c>
      <c r="N21" s="55" t="s">
        <v>126</v>
      </c>
      <c r="O21" s="61">
        <v>1.08165944324054</v>
      </c>
      <c r="P21" s="61">
        <v>0</v>
      </c>
    </row>
    <row r="22" spans="1:16" ht="12.75" customHeight="1">
      <c r="A22" s="49" t="s">
        <v>150</v>
      </c>
      <c r="B22" s="57">
        <f t="shared" si="0"/>
        <v>1</v>
      </c>
      <c r="C22" s="58">
        <v>0.749492892722634</v>
      </c>
      <c r="D22" s="59" t="s">
        <v>126</v>
      </c>
      <c r="E22" s="60">
        <v>0</v>
      </c>
      <c r="F22" s="6">
        <v>0</v>
      </c>
      <c r="G22" s="9">
        <v>0.7849774898201266</v>
      </c>
      <c r="H22" s="52">
        <v>0</v>
      </c>
      <c r="I22" s="53">
        <v>77.72</v>
      </c>
      <c r="J22" s="51">
        <v>0</v>
      </c>
      <c r="K22" s="53">
        <v>22</v>
      </c>
      <c r="L22" s="51">
        <v>0</v>
      </c>
      <c r="M22" s="61">
        <v>1.4255319148936172</v>
      </c>
      <c r="N22" s="55">
        <v>0</v>
      </c>
      <c r="O22" s="61">
        <v>1.4324833812878262</v>
      </c>
      <c r="P22" s="61">
        <v>0</v>
      </c>
    </row>
    <row r="23" spans="1:16" ht="12.75" customHeight="1">
      <c r="A23" s="49" t="s">
        <v>151</v>
      </c>
      <c r="B23" s="57">
        <f t="shared" si="0"/>
        <v>3</v>
      </c>
      <c r="C23" s="58">
        <v>1.1119833082950954</v>
      </c>
      <c r="D23" s="59">
        <v>0</v>
      </c>
      <c r="E23" s="60">
        <v>0</v>
      </c>
      <c r="F23" s="6">
        <v>0</v>
      </c>
      <c r="G23" s="9">
        <v>0.055892229786927115</v>
      </c>
      <c r="H23" s="52">
        <v>0</v>
      </c>
      <c r="I23" s="53">
        <v>55.08</v>
      </c>
      <c r="J23" s="51" t="s">
        <v>126</v>
      </c>
      <c r="K23" s="53">
        <v>10</v>
      </c>
      <c r="L23" s="51" t="s">
        <v>126</v>
      </c>
      <c r="M23" s="61">
        <v>1.2727272727272727</v>
      </c>
      <c r="N23" s="55">
        <v>0</v>
      </c>
      <c r="O23" s="61">
        <v>2.088017951793245</v>
      </c>
      <c r="P23" s="61" t="s">
        <v>126</v>
      </c>
    </row>
    <row r="24" spans="1:16" ht="12.75">
      <c r="A24" s="49"/>
      <c r="B24" s="57"/>
      <c r="C24" s="58"/>
      <c r="D24" s="59"/>
      <c r="E24" s="60"/>
      <c r="F24" s="6"/>
      <c r="G24" s="9"/>
      <c r="H24" s="52"/>
      <c r="I24" s="53"/>
      <c r="J24" s="51"/>
      <c r="K24" s="53"/>
      <c r="L24" s="51"/>
      <c r="M24" s="61"/>
      <c r="N24" s="55">
        <v>0</v>
      </c>
      <c r="O24" s="61"/>
      <c r="P24" s="61">
        <v>0</v>
      </c>
    </row>
    <row r="25" spans="1:16" ht="13.5">
      <c r="A25" s="56" t="s">
        <v>152</v>
      </c>
      <c r="B25" s="57"/>
      <c r="C25" s="58"/>
      <c r="D25" s="59"/>
      <c r="E25" s="60"/>
      <c r="F25" s="6"/>
      <c r="G25" s="9"/>
      <c r="H25" s="52"/>
      <c r="I25" s="53"/>
      <c r="J25" s="51"/>
      <c r="K25" s="53"/>
      <c r="L25" s="51"/>
      <c r="M25" s="61"/>
      <c r="N25" s="55">
        <v>0</v>
      </c>
      <c r="O25" s="61"/>
      <c r="P25" s="61">
        <v>0</v>
      </c>
    </row>
    <row r="26" spans="1:16" ht="12.75" customHeight="1">
      <c r="A26" s="49" t="s">
        <v>153</v>
      </c>
      <c r="B26" s="57">
        <f t="shared" si="0"/>
        <v>2</v>
      </c>
      <c r="C26" s="58">
        <v>1.228927433246717</v>
      </c>
      <c r="D26" s="59">
        <v>0</v>
      </c>
      <c r="E26" s="60">
        <v>0</v>
      </c>
      <c r="F26" s="6">
        <v>0</v>
      </c>
      <c r="G26" s="9">
        <v>0.12034184297356933</v>
      </c>
      <c r="H26" s="52">
        <v>0</v>
      </c>
      <c r="I26" s="53">
        <v>85.96</v>
      </c>
      <c r="J26" s="51">
        <v>0</v>
      </c>
      <c r="K26" s="53">
        <v>22</v>
      </c>
      <c r="L26" s="51">
        <v>0</v>
      </c>
      <c r="M26" s="61">
        <v>1.745762711864407</v>
      </c>
      <c r="N26" s="55" t="s">
        <v>126</v>
      </c>
      <c r="O26" s="61">
        <v>2.140239201344272</v>
      </c>
      <c r="P26" s="61" t="s">
        <v>126</v>
      </c>
    </row>
    <row r="27" spans="1:16" ht="12.75" customHeight="1">
      <c r="A27" s="49" t="s">
        <v>154</v>
      </c>
      <c r="B27" s="57">
        <f t="shared" si="0"/>
        <v>1</v>
      </c>
      <c r="C27" s="58">
        <v>1.2567451370876206</v>
      </c>
      <c r="D27" s="59">
        <v>0</v>
      </c>
      <c r="E27" s="60">
        <v>0</v>
      </c>
      <c r="F27" s="6">
        <v>0</v>
      </c>
      <c r="G27" s="9">
        <v>0.42594181510336226</v>
      </c>
      <c r="H27" s="52">
        <v>0</v>
      </c>
      <c r="I27" s="53">
        <v>90.02</v>
      </c>
      <c r="J27" s="51">
        <v>0</v>
      </c>
      <c r="K27" s="53">
        <v>15</v>
      </c>
      <c r="L27" s="51" t="s">
        <v>126</v>
      </c>
      <c r="M27" s="61">
        <v>1.3846153846153846</v>
      </c>
      <c r="N27" s="55">
        <v>0</v>
      </c>
      <c r="O27" s="61">
        <v>1.0526327346185937</v>
      </c>
      <c r="P27" s="61">
        <v>0</v>
      </c>
    </row>
    <row r="28" spans="1:16" ht="12.75" customHeight="1">
      <c r="A28" s="49" t="s">
        <v>155</v>
      </c>
      <c r="B28" s="57">
        <f t="shared" si="0"/>
        <v>0</v>
      </c>
      <c r="C28" s="58">
        <v>0.9229038826093992</v>
      </c>
      <c r="D28" s="59">
        <v>0</v>
      </c>
      <c r="E28" s="60">
        <v>0</v>
      </c>
      <c r="F28" s="6">
        <v>0</v>
      </c>
      <c r="G28" s="9">
        <v>0.41414757159448934</v>
      </c>
      <c r="H28" s="52">
        <v>0</v>
      </c>
      <c r="I28" s="53">
        <v>70.96</v>
      </c>
      <c r="J28" s="51">
        <v>0</v>
      </c>
      <c r="K28" s="53">
        <v>22</v>
      </c>
      <c r="L28" s="51">
        <v>0</v>
      </c>
      <c r="M28" s="61">
        <v>0.37623762376237624</v>
      </c>
      <c r="N28" s="55">
        <v>0</v>
      </c>
      <c r="O28" s="61">
        <v>1.3436248813307465</v>
      </c>
      <c r="P28" s="61">
        <v>0</v>
      </c>
    </row>
    <row r="29" spans="1:16" ht="12.75" customHeight="1">
      <c r="A29" s="49" t="s">
        <v>156</v>
      </c>
      <c r="B29" s="57">
        <f t="shared" si="0"/>
        <v>2</v>
      </c>
      <c r="C29" s="58">
        <v>1.957636575015689</v>
      </c>
      <c r="D29" s="59">
        <v>0</v>
      </c>
      <c r="E29" s="60">
        <v>0</v>
      </c>
      <c r="F29" s="6">
        <v>0</v>
      </c>
      <c r="G29" s="9">
        <v>0.07769377751931544</v>
      </c>
      <c r="H29" s="52">
        <v>0</v>
      </c>
      <c r="I29" s="53">
        <v>70.78</v>
      </c>
      <c r="J29" s="51">
        <v>0</v>
      </c>
      <c r="K29" s="53">
        <v>22</v>
      </c>
      <c r="L29" s="51">
        <v>0</v>
      </c>
      <c r="M29" s="61">
        <v>1.505050505050505</v>
      </c>
      <c r="N29" s="55" t="s">
        <v>126</v>
      </c>
      <c r="O29" s="61">
        <v>2.133905852417303</v>
      </c>
      <c r="P29" s="61" t="s">
        <v>126</v>
      </c>
    </row>
    <row r="30" spans="1:16" ht="12.75" customHeight="1">
      <c r="A30" s="49" t="s">
        <v>157</v>
      </c>
      <c r="B30" s="57">
        <f t="shared" si="0"/>
        <v>1</v>
      </c>
      <c r="C30" s="58">
        <v>1.1188614253801255</v>
      </c>
      <c r="D30" s="59">
        <v>0</v>
      </c>
      <c r="E30" s="60">
        <v>0</v>
      </c>
      <c r="F30" s="6">
        <v>0</v>
      </c>
      <c r="G30" s="9">
        <v>0.12375358557574102</v>
      </c>
      <c r="H30" s="52">
        <v>0</v>
      </c>
      <c r="I30" s="53">
        <v>79.27</v>
      </c>
      <c r="J30" s="51">
        <v>0</v>
      </c>
      <c r="K30" s="53">
        <v>22</v>
      </c>
      <c r="L30" s="51">
        <v>0</v>
      </c>
      <c r="M30" s="61">
        <v>1.222222222222222</v>
      </c>
      <c r="N30" s="55">
        <v>0</v>
      </c>
      <c r="O30" s="61">
        <v>1.5432962708592428</v>
      </c>
      <c r="P30" s="61" t="s">
        <v>126</v>
      </c>
    </row>
    <row r="31" spans="1:16" ht="12.75" customHeight="1">
      <c r="A31" s="49" t="s">
        <v>158</v>
      </c>
      <c r="B31" s="57">
        <f t="shared" si="0"/>
        <v>1</v>
      </c>
      <c r="C31" s="58">
        <v>1.0280544832284504</v>
      </c>
      <c r="D31" s="59">
        <v>0</v>
      </c>
      <c r="E31" s="60">
        <v>0</v>
      </c>
      <c r="F31" s="6">
        <v>0</v>
      </c>
      <c r="G31" s="9">
        <v>0.1884725032746266</v>
      </c>
      <c r="H31" s="52">
        <v>0</v>
      </c>
      <c r="I31" s="53">
        <v>79.16</v>
      </c>
      <c r="J31" s="51">
        <v>0</v>
      </c>
      <c r="K31" s="53">
        <v>22</v>
      </c>
      <c r="L31" s="51">
        <v>0</v>
      </c>
      <c r="M31" s="61">
        <v>1.2783505154639176</v>
      </c>
      <c r="N31" s="55">
        <v>0</v>
      </c>
      <c r="O31" s="61">
        <v>1.6864225237172292</v>
      </c>
      <c r="P31" s="61" t="s">
        <v>126</v>
      </c>
    </row>
    <row r="32" spans="1:16" ht="12.75" customHeight="1">
      <c r="A32" s="49" t="s">
        <v>159</v>
      </c>
      <c r="B32" s="57">
        <f t="shared" si="0"/>
        <v>1</v>
      </c>
      <c r="C32" s="58">
        <v>1.175571227886832</v>
      </c>
      <c r="D32" s="59">
        <v>0</v>
      </c>
      <c r="E32" s="60">
        <v>0</v>
      </c>
      <c r="F32" s="6">
        <v>0</v>
      </c>
      <c r="G32" s="9">
        <v>0.03567856182007574</v>
      </c>
      <c r="H32" s="52">
        <v>0</v>
      </c>
      <c r="I32" s="53">
        <v>78.66</v>
      </c>
      <c r="J32" s="51">
        <v>0</v>
      </c>
      <c r="K32" s="53">
        <v>20.9</v>
      </c>
      <c r="L32" s="51">
        <v>0</v>
      </c>
      <c r="M32" s="61">
        <v>1.6216216216216215</v>
      </c>
      <c r="N32" s="55" t="s">
        <v>126</v>
      </c>
      <c r="O32" s="61">
        <v>1.459806214500501</v>
      </c>
      <c r="P32" s="61">
        <v>0</v>
      </c>
    </row>
    <row r="33" spans="1:16" ht="12.75" customHeight="1">
      <c r="A33" s="49" t="s">
        <v>160</v>
      </c>
      <c r="B33" s="57">
        <f t="shared" si="0"/>
        <v>3</v>
      </c>
      <c r="C33" s="58">
        <v>0.9632136419448271</v>
      </c>
      <c r="D33" s="59">
        <v>0</v>
      </c>
      <c r="E33" s="60">
        <v>0</v>
      </c>
      <c r="F33" s="6">
        <v>0</v>
      </c>
      <c r="G33" s="9">
        <v>5.6227901084981005</v>
      </c>
      <c r="H33" s="52" t="s">
        <v>126</v>
      </c>
      <c r="I33" s="53">
        <v>67.09</v>
      </c>
      <c r="J33" s="51" t="s">
        <v>126</v>
      </c>
      <c r="K33" s="53">
        <v>20</v>
      </c>
      <c r="L33" s="51">
        <v>0</v>
      </c>
      <c r="M33" s="61">
        <v>1.4695652173913045</v>
      </c>
      <c r="N33" s="55">
        <v>0</v>
      </c>
      <c r="O33" s="61">
        <v>1.9070439245828068</v>
      </c>
      <c r="P33" s="61" t="s">
        <v>126</v>
      </c>
    </row>
    <row r="34" spans="1:16" ht="12.75" customHeight="1">
      <c r="A34" s="49" t="s">
        <v>161</v>
      </c>
      <c r="B34" s="57">
        <f t="shared" si="0"/>
        <v>2</v>
      </c>
      <c r="C34" s="58">
        <v>1.2011868123767577</v>
      </c>
      <c r="D34" s="59">
        <v>0</v>
      </c>
      <c r="E34" s="60">
        <v>0</v>
      </c>
      <c r="F34" s="6">
        <v>0</v>
      </c>
      <c r="G34" s="9">
        <v>0.8716714183598853</v>
      </c>
      <c r="H34" s="52">
        <v>0</v>
      </c>
      <c r="I34" s="53">
        <v>64.84</v>
      </c>
      <c r="J34" s="51" t="s">
        <v>126</v>
      </c>
      <c r="K34" s="53">
        <v>22</v>
      </c>
      <c r="L34" s="51">
        <v>0</v>
      </c>
      <c r="M34" s="61">
        <v>1.2421875</v>
      </c>
      <c r="N34" s="55">
        <v>0</v>
      </c>
      <c r="O34" s="61">
        <v>1.7962602022170788</v>
      </c>
      <c r="P34" s="61" t="s">
        <v>126</v>
      </c>
    </row>
    <row r="35" spans="1:16" ht="12.75" customHeight="1">
      <c r="A35" s="49" t="s">
        <v>162</v>
      </c>
      <c r="B35" s="57">
        <f t="shared" si="0"/>
        <v>0</v>
      </c>
      <c r="C35" s="58">
        <v>1.0670076829427901</v>
      </c>
      <c r="D35" s="59">
        <v>0</v>
      </c>
      <c r="E35" s="60">
        <v>0</v>
      </c>
      <c r="F35" s="6">
        <v>0</v>
      </c>
      <c r="G35" s="9">
        <v>0.35502759884556717</v>
      </c>
      <c r="H35" s="52">
        <v>0</v>
      </c>
      <c r="I35" s="53">
        <v>83.24</v>
      </c>
      <c r="J35" s="51">
        <v>0</v>
      </c>
      <c r="K35" s="53">
        <v>22</v>
      </c>
      <c r="L35" s="51">
        <v>0</v>
      </c>
      <c r="M35" s="61">
        <v>1.1770833333333333</v>
      </c>
      <c r="N35" s="55">
        <v>0</v>
      </c>
      <c r="O35" s="61">
        <v>1.156356237127472</v>
      </c>
      <c r="P35" s="61">
        <v>0</v>
      </c>
    </row>
    <row r="36" spans="1:16" ht="12.75" customHeight="1">
      <c r="A36" s="49" t="s">
        <v>163</v>
      </c>
      <c r="B36" s="57">
        <f t="shared" si="0"/>
        <v>3</v>
      </c>
      <c r="C36" s="58">
        <v>1.6530808024207104</v>
      </c>
      <c r="D36" s="59">
        <v>0</v>
      </c>
      <c r="E36" s="60">
        <v>0</v>
      </c>
      <c r="F36" s="6">
        <v>0</v>
      </c>
      <c r="G36" s="9">
        <v>0.1208732047029402</v>
      </c>
      <c r="H36" s="52">
        <v>0</v>
      </c>
      <c r="I36" s="53">
        <v>11.9</v>
      </c>
      <c r="J36" s="51" t="s">
        <v>126</v>
      </c>
      <c r="K36" s="53">
        <v>22</v>
      </c>
      <c r="L36" s="51">
        <v>0</v>
      </c>
      <c r="M36" s="61">
        <v>4.03125</v>
      </c>
      <c r="N36" s="55" t="s">
        <v>126</v>
      </c>
      <c r="O36" s="61">
        <v>2.7676158413989804</v>
      </c>
      <c r="P36" s="61" t="s">
        <v>126</v>
      </c>
    </row>
    <row r="37" spans="1:16" ht="12.75">
      <c r="A37" s="49"/>
      <c r="B37" s="57">
        <f t="shared" si="0"/>
        <v>0</v>
      </c>
      <c r="C37" s="58"/>
      <c r="D37" s="59"/>
      <c r="E37" s="60"/>
      <c r="F37" s="6"/>
      <c r="G37" s="9"/>
      <c r="H37" s="52"/>
      <c r="I37" s="53"/>
      <c r="J37" s="51"/>
      <c r="K37" s="53"/>
      <c r="L37" s="51"/>
      <c r="M37" s="61"/>
      <c r="N37" s="55">
        <v>0</v>
      </c>
      <c r="O37" s="61"/>
      <c r="P37" s="61">
        <v>0</v>
      </c>
    </row>
    <row r="38" spans="1:16" ht="13.5">
      <c r="A38" s="56" t="s">
        <v>164</v>
      </c>
      <c r="B38" s="57"/>
      <c r="C38" s="58"/>
      <c r="D38" s="59"/>
      <c r="E38" s="60"/>
      <c r="F38" s="6"/>
      <c r="G38" s="9"/>
      <c r="H38" s="52"/>
      <c r="I38" s="53"/>
      <c r="J38" s="51"/>
      <c r="K38" s="53"/>
      <c r="L38" s="51"/>
      <c r="M38" s="61"/>
      <c r="N38" s="55">
        <v>0</v>
      </c>
      <c r="O38" s="61"/>
      <c r="P38" s="61">
        <v>0</v>
      </c>
    </row>
    <row r="39" spans="1:16" ht="12.75" customHeight="1">
      <c r="A39" s="49" t="s">
        <v>165</v>
      </c>
      <c r="B39" s="57">
        <f t="shared" si="0"/>
        <v>0</v>
      </c>
      <c r="C39" s="58">
        <v>1.186608226567768</v>
      </c>
      <c r="D39" s="59">
        <v>0</v>
      </c>
      <c r="E39" s="60">
        <v>0</v>
      </c>
      <c r="F39" s="6">
        <v>0</v>
      </c>
      <c r="G39" s="9">
        <v>0.5197084930201156</v>
      </c>
      <c r="H39" s="52">
        <v>0</v>
      </c>
      <c r="I39" s="53">
        <v>84.04</v>
      </c>
      <c r="J39" s="51">
        <v>0</v>
      </c>
      <c r="K39" s="53">
        <v>22</v>
      </c>
      <c r="L39" s="51">
        <v>0</v>
      </c>
      <c r="M39" s="61">
        <v>1.1896551724137931</v>
      </c>
      <c r="N39" s="55">
        <v>0</v>
      </c>
      <c r="O39" s="61">
        <v>1.2852900816592807</v>
      </c>
      <c r="P39" s="61">
        <v>0</v>
      </c>
    </row>
    <row r="40" spans="1:16" ht="12.75" customHeight="1">
      <c r="A40" s="49" t="s">
        <v>166</v>
      </c>
      <c r="B40" s="57">
        <f t="shared" si="0"/>
        <v>1</v>
      </c>
      <c r="C40" s="58">
        <v>0.9645715405145828</v>
      </c>
      <c r="D40" s="59">
        <v>0</v>
      </c>
      <c r="E40" s="60">
        <v>0</v>
      </c>
      <c r="F40" s="6">
        <v>0</v>
      </c>
      <c r="G40" s="9">
        <v>1.0045156858255095</v>
      </c>
      <c r="H40" s="52" t="s">
        <v>126</v>
      </c>
      <c r="I40" s="53">
        <v>85.06</v>
      </c>
      <c r="J40" s="51">
        <v>0</v>
      </c>
      <c r="K40" s="53">
        <v>22</v>
      </c>
      <c r="L40" s="51">
        <v>0</v>
      </c>
      <c r="M40" s="61">
        <v>0.98</v>
      </c>
      <c r="N40" s="55">
        <v>0</v>
      </c>
      <c r="O40" s="61">
        <v>1.2680602520750077</v>
      </c>
      <c r="P40" s="61">
        <v>0</v>
      </c>
    </row>
    <row r="41" spans="1:16" ht="12.75" customHeight="1">
      <c r="A41" s="49" t="s">
        <v>167</v>
      </c>
      <c r="B41" s="57">
        <f t="shared" si="0"/>
        <v>4</v>
      </c>
      <c r="C41" s="58">
        <v>0.8301557989650878</v>
      </c>
      <c r="D41" s="59" t="s">
        <v>126</v>
      </c>
      <c r="E41" s="60">
        <v>0</v>
      </c>
      <c r="F41" s="6">
        <v>0</v>
      </c>
      <c r="G41" s="9">
        <v>1.0250733381302928</v>
      </c>
      <c r="H41" s="52" t="s">
        <v>126</v>
      </c>
      <c r="I41" s="53">
        <v>56.79</v>
      </c>
      <c r="J41" s="51" t="s">
        <v>126</v>
      </c>
      <c r="K41" s="53">
        <v>22</v>
      </c>
      <c r="L41" s="51">
        <v>0</v>
      </c>
      <c r="M41" s="61">
        <v>1.84375</v>
      </c>
      <c r="N41" s="55" t="s">
        <v>126</v>
      </c>
      <c r="O41" s="61">
        <v>0</v>
      </c>
      <c r="P41" s="61">
        <v>0</v>
      </c>
    </row>
    <row r="42" spans="1:16" ht="12.75" customHeight="1">
      <c r="A42" s="49" t="s">
        <v>168</v>
      </c>
      <c r="B42" s="57">
        <f t="shared" si="0"/>
        <v>3</v>
      </c>
      <c r="C42" s="58">
        <v>0.6822832099861551</v>
      </c>
      <c r="D42" s="59" t="s">
        <v>126</v>
      </c>
      <c r="E42" s="60">
        <v>0</v>
      </c>
      <c r="F42" s="6">
        <v>0</v>
      </c>
      <c r="G42" s="9">
        <v>1.8278580096424004</v>
      </c>
      <c r="H42" s="52" t="s">
        <v>126</v>
      </c>
      <c r="I42" s="53">
        <v>86.47</v>
      </c>
      <c r="J42" s="51">
        <v>0</v>
      </c>
      <c r="K42" s="53">
        <v>22</v>
      </c>
      <c r="L42" s="51">
        <v>0</v>
      </c>
      <c r="M42" s="61">
        <v>1.6153846153846152</v>
      </c>
      <c r="N42" s="55" t="s">
        <v>126</v>
      </c>
      <c r="O42" s="61">
        <v>1.1615905743740795</v>
      </c>
      <c r="P42" s="61">
        <v>0</v>
      </c>
    </row>
    <row r="43" spans="1:16" ht="12.75" customHeight="1">
      <c r="A43" s="49" t="s">
        <v>169</v>
      </c>
      <c r="B43" s="57">
        <f t="shared" si="0"/>
        <v>2</v>
      </c>
      <c r="C43" s="58">
        <v>1.5529220055608532</v>
      </c>
      <c r="D43" s="59">
        <v>0</v>
      </c>
      <c r="E43" s="60">
        <v>0</v>
      </c>
      <c r="F43" s="6">
        <v>0</v>
      </c>
      <c r="G43" s="9">
        <v>0.8984385426397972</v>
      </c>
      <c r="H43" s="52">
        <v>0</v>
      </c>
      <c r="I43" s="53">
        <v>91.58</v>
      </c>
      <c r="J43" s="51">
        <v>0</v>
      </c>
      <c r="K43" s="53">
        <v>22</v>
      </c>
      <c r="L43" s="51">
        <v>0</v>
      </c>
      <c r="M43" s="61">
        <v>1.792452830188679</v>
      </c>
      <c r="N43" s="55" t="s">
        <v>126</v>
      </c>
      <c r="O43" s="61">
        <v>1.9112906541671806</v>
      </c>
      <c r="P43" s="61" t="s">
        <v>126</v>
      </c>
    </row>
    <row r="44" spans="1:16" ht="12.75" customHeight="1">
      <c r="A44" s="49" t="s">
        <v>170</v>
      </c>
      <c r="B44" s="57">
        <f t="shared" si="0"/>
        <v>4</v>
      </c>
      <c r="C44" s="58">
        <v>1.4677575333820652</v>
      </c>
      <c r="D44" s="59">
        <v>0</v>
      </c>
      <c r="E44" s="60">
        <v>0</v>
      </c>
      <c r="F44" s="6">
        <v>0</v>
      </c>
      <c r="G44" s="9">
        <v>4.462036528006841</v>
      </c>
      <c r="H44" s="52" t="s">
        <v>126</v>
      </c>
      <c r="I44" s="53">
        <v>59.17</v>
      </c>
      <c r="J44" s="51" t="s">
        <v>126</v>
      </c>
      <c r="K44" s="53">
        <v>22</v>
      </c>
      <c r="L44" s="51">
        <v>0</v>
      </c>
      <c r="M44" s="61">
        <v>1.7909090909090908</v>
      </c>
      <c r="N44" s="55" t="s">
        <v>126</v>
      </c>
      <c r="O44" s="61">
        <v>3.1500325892129704</v>
      </c>
      <c r="P44" s="61" t="s">
        <v>126</v>
      </c>
    </row>
    <row r="45" spans="1:16" ht="12.75" customHeight="1">
      <c r="A45" s="49" t="s">
        <v>171</v>
      </c>
      <c r="B45" s="57">
        <f t="shared" si="0"/>
        <v>2</v>
      </c>
      <c r="C45" s="58">
        <v>0.9711319136186674</v>
      </c>
      <c r="D45" s="59">
        <v>0</v>
      </c>
      <c r="E45" s="60">
        <v>0.7192100166572355</v>
      </c>
      <c r="F45" s="6">
        <v>0</v>
      </c>
      <c r="G45" s="9">
        <v>14.186721991701244</v>
      </c>
      <c r="H45" s="52" t="s">
        <v>126</v>
      </c>
      <c r="I45" s="53">
        <v>74.09</v>
      </c>
      <c r="J45" s="51">
        <v>0</v>
      </c>
      <c r="K45" s="53">
        <v>22</v>
      </c>
      <c r="L45" s="51">
        <v>0</v>
      </c>
      <c r="M45" s="61">
        <v>1.3235294117647058</v>
      </c>
      <c r="N45" s="55">
        <v>0</v>
      </c>
      <c r="O45" s="61">
        <v>1.925531914893617</v>
      </c>
      <c r="P45" s="61" t="s">
        <v>126</v>
      </c>
    </row>
    <row r="46" spans="1:16" ht="12.75" customHeight="1">
      <c r="A46" s="49" t="s">
        <v>172</v>
      </c>
      <c r="B46" s="57">
        <f t="shared" si="0"/>
        <v>1</v>
      </c>
      <c r="C46" s="58">
        <v>1.3140859110100183</v>
      </c>
      <c r="D46" s="59">
        <v>0</v>
      </c>
      <c r="E46" s="60">
        <v>0.886094070157869</v>
      </c>
      <c r="F46" s="6">
        <v>0</v>
      </c>
      <c r="G46" s="9">
        <v>0</v>
      </c>
      <c r="H46" s="52">
        <v>0</v>
      </c>
      <c r="I46" s="53" t="s">
        <v>244</v>
      </c>
      <c r="J46" s="51">
        <v>0</v>
      </c>
      <c r="K46" s="7"/>
      <c r="L46" s="51" t="s">
        <v>126</v>
      </c>
      <c r="M46" s="61"/>
      <c r="N46" s="55">
        <v>0</v>
      </c>
      <c r="O46" s="61"/>
      <c r="P46" s="61">
        <v>0</v>
      </c>
    </row>
    <row r="47" spans="1:16" ht="12.75" customHeight="1">
      <c r="A47" s="49" t="s">
        <v>173</v>
      </c>
      <c r="B47" s="57">
        <f t="shared" si="0"/>
        <v>1</v>
      </c>
      <c r="C47" s="58">
        <v>1.1045249848785754</v>
      </c>
      <c r="D47" s="59">
        <v>0</v>
      </c>
      <c r="E47" s="60">
        <v>0</v>
      </c>
      <c r="F47" s="6">
        <v>0</v>
      </c>
      <c r="G47" s="9">
        <v>0.00024376158955771783</v>
      </c>
      <c r="H47" s="52">
        <v>0</v>
      </c>
      <c r="I47" s="53">
        <v>76.47</v>
      </c>
      <c r="J47" s="51">
        <v>0</v>
      </c>
      <c r="K47" s="53">
        <v>22</v>
      </c>
      <c r="L47" s="51">
        <v>0</v>
      </c>
      <c r="M47" s="61">
        <v>1.5806451612903225</v>
      </c>
      <c r="N47" s="55" t="s">
        <v>126</v>
      </c>
      <c r="O47" s="61">
        <v>1.359581881533101</v>
      </c>
      <c r="P47" s="61">
        <v>0</v>
      </c>
    </row>
    <row r="48" spans="1:16" ht="12.75" customHeight="1">
      <c r="A48" s="49" t="s">
        <v>174</v>
      </c>
      <c r="B48" s="57">
        <f t="shared" si="0"/>
        <v>1</v>
      </c>
      <c r="C48" s="58">
        <v>0.943344019421057</v>
      </c>
      <c r="D48" s="59">
        <v>0</v>
      </c>
      <c r="E48" s="60">
        <v>0</v>
      </c>
      <c r="F48" s="6">
        <v>0</v>
      </c>
      <c r="G48" s="9">
        <v>0.007389767972914756</v>
      </c>
      <c r="H48" s="52">
        <v>0</v>
      </c>
      <c r="I48" s="53">
        <v>90.63</v>
      </c>
      <c r="J48" s="51">
        <v>0</v>
      </c>
      <c r="K48" s="53">
        <v>22</v>
      </c>
      <c r="L48" s="51">
        <v>0</v>
      </c>
      <c r="M48" s="61">
        <v>1.8712871287128712</v>
      </c>
      <c r="N48" s="55" t="s">
        <v>126</v>
      </c>
      <c r="O48" s="61">
        <v>1.1111086003525104</v>
      </c>
      <c r="P48" s="61">
        <v>0</v>
      </c>
    </row>
    <row r="49" spans="1:16" ht="12.75" customHeight="1">
      <c r="A49" s="49" t="s">
        <v>175</v>
      </c>
      <c r="B49" s="57">
        <f t="shared" si="0"/>
        <v>0</v>
      </c>
      <c r="C49" s="58">
        <v>1.2437582311758775</v>
      </c>
      <c r="D49" s="59">
        <v>0</v>
      </c>
      <c r="E49" s="60">
        <v>0</v>
      </c>
      <c r="F49" s="6">
        <v>0</v>
      </c>
      <c r="G49" s="9">
        <v>0.6957441285894195</v>
      </c>
      <c r="H49" s="52">
        <v>0</v>
      </c>
      <c r="I49" s="53">
        <v>79.82</v>
      </c>
      <c r="J49" s="51">
        <v>0</v>
      </c>
      <c r="K49" s="53">
        <v>22</v>
      </c>
      <c r="L49" s="51">
        <v>0</v>
      </c>
      <c r="M49" s="61">
        <v>1.379746835443038</v>
      </c>
      <c r="N49" s="55">
        <v>0</v>
      </c>
      <c r="O49" s="61">
        <v>1.4253879557006766</v>
      </c>
      <c r="P49" s="61">
        <v>0</v>
      </c>
    </row>
    <row r="50" spans="1:16" ht="12.75" customHeight="1">
      <c r="A50" s="49" t="s">
        <v>176</v>
      </c>
      <c r="B50" s="57">
        <f t="shared" si="0"/>
        <v>4</v>
      </c>
      <c r="C50" s="58">
        <v>0.9452253804540458</v>
      </c>
      <c r="D50" s="59">
        <v>0</v>
      </c>
      <c r="E50" s="60">
        <v>0</v>
      </c>
      <c r="F50" s="6">
        <v>0</v>
      </c>
      <c r="G50" s="9">
        <v>1.5607305096279402</v>
      </c>
      <c r="H50" s="52" t="s">
        <v>126</v>
      </c>
      <c r="I50" s="53">
        <v>68.79</v>
      </c>
      <c r="J50" s="51" t="s">
        <v>126</v>
      </c>
      <c r="K50" s="53">
        <v>22</v>
      </c>
      <c r="L50" s="51">
        <v>0</v>
      </c>
      <c r="M50" s="61">
        <v>1.8271604938271604</v>
      </c>
      <c r="N50" s="55" t="s">
        <v>126</v>
      </c>
      <c r="O50" s="61">
        <v>1.7716291953874896</v>
      </c>
      <c r="P50" s="61" t="s">
        <v>126</v>
      </c>
    </row>
    <row r="51" spans="1:16" ht="12.75" customHeight="1">
      <c r="A51" s="49" t="s">
        <v>177</v>
      </c>
      <c r="B51" s="57">
        <f t="shared" si="0"/>
        <v>1</v>
      </c>
      <c r="C51" s="58">
        <v>1.0803114203218502</v>
      </c>
      <c r="D51" s="59">
        <v>0</v>
      </c>
      <c r="E51" s="60">
        <v>0</v>
      </c>
      <c r="F51" s="6">
        <v>0</v>
      </c>
      <c r="G51" s="9">
        <v>0</v>
      </c>
      <c r="H51" s="52">
        <v>0</v>
      </c>
      <c r="I51" s="53">
        <v>86.59</v>
      </c>
      <c r="J51" s="51">
        <v>0</v>
      </c>
      <c r="K51" s="53">
        <v>22</v>
      </c>
      <c r="L51" s="51">
        <v>0</v>
      </c>
      <c r="M51" s="61">
        <v>1.603960396039604</v>
      </c>
      <c r="N51" s="55" t="s">
        <v>126</v>
      </c>
      <c r="O51" s="61">
        <v>0.9967697749064666</v>
      </c>
      <c r="P51" s="61">
        <v>0</v>
      </c>
    </row>
    <row r="52" spans="1:16" ht="12.75" customHeight="1">
      <c r="A52" s="49"/>
      <c r="B52" s="57">
        <f t="shared" si="0"/>
        <v>0</v>
      </c>
      <c r="C52" s="58"/>
      <c r="D52" s="59"/>
      <c r="E52" s="60"/>
      <c r="F52" s="6"/>
      <c r="G52" s="9"/>
      <c r="H52" s="52"/>
      <c r="I52" s="53"/>
      <c r="J52" s="51"/>
      <c r="K52" s="53"/>
      <c r="L52" s="51"/>
      <c r="M52" s="61"/>
      <c r="N52" s="55">
        <v>0</v>
      </c>
      <c r="O52" s="61"/>
      <c r="P52" s="61">
        <v>0</v>
      </c>
    </row>
    <row r="53" spans="1:16" ht="12.75" customHeight="1">
      <c r="A53" s="56" t="s">
        <v>178</v>
      </c>
      <c r="B53" s="57">
        <f t="shared" si="0"/>
        <v>0</v>
      </c>
      <c r="C53" s="58"/>
      <c r="D53" s="59"/>
      <c r="E53" s="60"/>
      <c r="F53" s="6"/>
      <c r="G53" s="9"/>
      <c r="H53" s="52"/>
      <c r="I53" s="53"/>
      <c r="J53" s="51"/>
      <c r="K53" s="53"/>
      <c r="L53" s="51"/>
      <c r="M53" s="61"/>
      <c r="N53" s="55">
        <v>0</v>
      </c>
      <c r="O53" s="61"/>
      <c r="P53" s="61">
        <v>0</v>
      </c>
    </row>
    <row r="54" spans="1:16" ht="12.75" customHeight="1">
      <c r="A54" s="49" t="s">
        <v>179</v>
      </c>
      <c r="B54" s="57">
        <f t="shared" si="0"/>
        <v>1</v>
      </c>
      <c r="C54" s="58">
        <v>1.0200053271965068</v>
      </c>
      <c r="D54" s="59">
        <v>0</v>
      </c>
      <c r="E54" s="60">
        <v>0</v>
      </c>
      <c r="F54" s="6">
        <v>0</v>
      </c>
      <c r="G54" s="9">
        <v>0.011545140246859502</v>
      </c>
      <c r="H54" s="52">
        <v>0</v>
      </c>
      <c r="I54" s="53">
        <v>80.25</v>
      </c>
      <c r="J54" s="51">
        <v>0</v>
      </c>
      <c r="K54" s="53">
        <v>22</v>
      </c>
      <c r="L54" s="51">
        <v>0</v>
      </c>
      <c r="M54" s="61">
        <v>1.5</v>
      </c>
      <c r="N54" s="55">
        <v>0</v>
      </c>
      <c r="O54" s="61">
        <v>2.0065411883862256</v>
      </c>
      <c r="P54" s="61" t="s">
        <v>126</v>
      </c>
    </row>
    <row r="55" spans="1:16" ht="12.75" customHeight="1">
      <c r="A55" s="49" t="s">
        <v>180</v>
      </c>
      <c r="B55" s="57">
        <f t="shared" si="0"/>
        <v>3</v>
      </c>
      <c r="C55" s="58">
        <v>1.2328665121554316</v>
      </c>
      <c r="D55" s="59">
        <v>0</v>
      </c>
      <c r="E55" s="60">
        <v>0</v>
      </c>
      <c r="F55" s="6">
        <v>0</v>
      </c>
      <c r="G55" s="9">
        <v>2.219861479977087</v>
      </c>
      <c r="H55" s="52" t="s">
        <v>126</v>
      </c>
      <c r="I55" s="53">
        <v>67.64</v>
      </c>
      <c r="J55" s="51" t="s">
        <v>126</v>
      </c>
      <c r="K55" s="53">
        <v>20</v>
      </c>
      <c r="L55" s="51">
        <v>0</v>
      </c>
      <c r="M55" s="61">
        <v>1.9204545454545454</v>
      </c>
      <c r="N55" s="55" t="s">
        <v>126</v>
      </c>
      <c r="O55" s="61">
        <v>1.3907407407407408</v>
      </c>
      <c r="P55" s="61">
        <v>0</v>
      </c>
    </row>
    <row r="56" spans="1:16" ht="12.75" customHeight="1">
      <c r="A56" s="49" t="s">
        <v>181</v>
      </c>
      <c r="B56" s="57">
        <f t="shared" si="0"/>
        <v>1</v>
      </c>
      <c r="C56" s="58">
        <v>3.4420107925923755</v>
      </c>
      <c r="D56" s="59">
        <v>0</v>
      </c>
      <c r="E56" s="60">
        <v>0</v>
      </c>
      <c r="F56" s="6">
        <v>0</v>
      </c>
      <c r="G56" s="9">
        <v>0.053021069127633644</v>
      </c>
      <c r="H56" s="52">
        <v>0</v>
      </c>
      <c r="I56" s="53">
        <v>86.4</v>
      </c>
      <c r="J56" s="51">
        <v>0</v>
      </c>
      <c r="K56" s="53">
        <v>22</v>
      </c>
      <c r="L56" s="51">
        <v>0</v>
      </c>
      <c r="M56" s="61">
        <v>1.9146341463414636</v>
      </c>
      <c r="N56" s="55" t="s">
        <v>126</v>
      </c>
      <c r="O56" s="61">
        <v>1.2698916204070843</v>
      </c>
      <c r="P56" s="61">
        <v>0</v>
      </c>
    </row>
    <row r="57" spans="1:16" ht="12.75" customHeight="1">
      <c r="A57" s="49" t="s">
        <v>182</v>
      </c>
      <c r="B57" s="57">
        <f t="shared" si="0"/>
        <v>3</v>
      </c>
      <c r="C57" s="58">
        <v>1.6280662874629401</v>
      </c>
      <c r="D57" s="59">
        <v>0</v>
      </c>
      <c r="E57" s="60">
        <v>0</v>
      </c>
      <c r="F57" s="6">
        <v>0</v>
      </c>
      <c r="G57" s="9">
        <v>0.046381361533377394</v>
      </c>
      <c r="H57" s="52">
        <v>0</v>
      </c>
      <c r="I57" s="53">
        <v>65.09</v>
      </c>
      <c r="J57" s="51" t="s">
        <v>126</v>
      </c>
      <c r="K57" s="53">
        <v>16</v>
      </c>
      <c r="L57" s="51" t="s">
        <v>126</v>
      </c>
      <c r="M57" s="61">
        <v>0.9647058823529412</v>
      </c>
      <c r="N57" s="55">
        <v>0</v>
      </c>
      <c r="O57" s="61">
        <v>2.821188811188811</v>
      </c>
      <c r="P57" s="61" t="s">
        <v>126</v>
      </c>
    </row>
    <row r="58" spans="1:16" ht="12.75" customHeight="1">
      <c r="A58" s="49" t="s">
        <v>183</v>
      </c>
      <c r="B58" s="57">
        <f t="shared" si="0"/>
        <v>1</v>
      </c>
      <c r="C58" s="58">
        <v>1.1900340012337531</v>
      </c>
      <c r="D58" s="59">
        <v>0</v>
      </c>
      <c r="E58" s="60">
        <v>0</v>
      </c>
      <c r="F58" s="6">
        <v>0</v>
      </c>
      <c r="G58" s="9">
        <v>1.188835738199519</v>
      </c>
      <c r="H58" s="52" t="s">
        <v>126</v>
      </c>
      <c r="I58" s="53">
        <v>87.54</v>
      </c>
      <c r="J58" s="51">
        <v>0</v>
      </c>
      <c r="K58" s="53">
        <v>22</v>
      </c>
      <c r="L58" s="51">
        <v>0</v>
      </c>
      <c r="M58" s="61">
        <v>1.4666666666666668</v>
      </c>
      <c r="N58" s="55">
        <v>0</v>
      </c>
      <c r="O58" s="61">
        <v>1.0146219846368087</v>
      </c>
      <c r="P58" s="61">
        <v>0</v>
      </c>
    </row>
    <row r="59" spans="1:16" ht="12.75" customHeight="1">
      <c r="A59" s="49" t="s">
        <v>184</v>
      </c>
      <c r="B59" s="57">
        <f t="shared" si="0"/>
        <v>0</v>
      </c>
      <c r="C59" s="58">
        <v>1.0586917263908298</v>
      </c>
      <c r="D59" s="59">
        <v>0</v>
      </c>
      <c r="E59" s="60">
        <v>0</v>
      </c>
      <c r="F59" s="6">
        <v>0</v>
      </c>
      <c r="G59" s="9">
        <v>0</v>
      </c>
      <c r="H59" s="52">
        <v>0</v>
      </c>
      <c r="I59" s="53">
        <v>91.52</v>
      </c>
      <c r="J59" s="51">
        <v>0</v>
      </c>
      <c r="K59" s="53">
        <v>22</v>
      </c>
      <c r="L59" s="51">
        <v>0</v>
      </c>
      <c r="M59" s="61">
        <v>1.2857142857142856</v>
      </c>
      <c r="N59" s="55">
        <v>0</v>
      </c>
      <c r="O59" s="61">
        <v>1.4027535189561287</v>
      </c>
      <c r="P59" s="61">
        <v>0</v>
      </c>
    </row>
    <row r="60" spans="1:16" ht="12.75" customHeight="1">
      <c r="A60" s="49" t="s">
        <v>185</v>
      </c>
      <c r="B60" s="57">
        <f t="shared" si="0"/>
        <v>2</v>
      </c>
      <c r="C60" s="58">
        <v>1.20675178859289</v>
      </c>
      <c r="D60" s="59">
        <v>0</v>
      </c>
      <c r="E60" s="60">
        <v>0</v>
      </c>
      <c r="F60" s="6">
        <v>0</v>
      </c>
      <c r="G60" s="9">
        <v>0.02017294029344328</v>
      </c>
      <c r="H60" s="52">
        <v>0</v>
      </c>
      <c r="I60" s="53">
        <v>79.08</v>
      </c>
      <c r="J60" s="51">
        <v>0</v>
      </c>
      <c r="K60" s="53">
        <v>22</v>
      </c>
      <c r="L60" s="51">
        <v>0</v>
      </c>
      <c r="M60" s="61">
        <v>1.5053763440860213</v>
      </c>
      <c r="N60" s="55" t="s">
        <v>126</v>
      </c>
      <c r="O60" s="61">
        <v>1.5338383989023772</v>
      </c>
      <c r="P60" s="61" t="s">
        <v>126</v>
      </c>
    </row>
    <row r="61" spans="1:16" ht="12.75" customHeight="1">
      <c r="A61" s="49" t="s">
        <v>186</v>
      </c>
      <c r="B61" s="57">
        <f t="shared" si="0"/>
        <v>2</v>
      </c>
      <c r="C61" s="58">
        <v>1.0346078745937997</v>
      </c>
      <c r="D61" s="59">
        <v>0</v>
      </c>
      <c r="E61" s="60">
        <v>0</v>
      </c>
      <c r="F61" s="6">
        <v>0</v>
      </c>
      <c r="G61" s="9">
        <v>0.11072851624600023</v>
      </c>
      <c r="H61" s="52">
        <v>0</v>
      </c>
      <c r="I61" s="53">
        <v>79.2</v>
      </c>
      <c r="J61" s="51">
        <v>0</v>
      </c>
      <c r="K61" s="53">
        <v>18</v>
      </c>
      <c r="L61" s="51" t="s">
        <v>126</v>
      </c>
      <c r="M61" s="61">
        <v>1.5555555555555558</v>
      </c>
      <c r="N61" s="55" t="s">
        <v>126</v>
      </c>
      <c r="O61" s="61">
        <v>1.2688407522018565</v>
      </c>
      <c r="P61" s="61">
        <v>0</v>
      </c>
    </row>
    <row r="62" spans="1:16" ht="12.75" customHeight="1">
      <c r="A62" s="49" t="s">
        <v>187</v>
      </c>
      <c r="B62" s="57">
        <f t="shared" si="0"/>
        <v>5</v>
      </c>
      <c r="C62" s="58">
        <v>1.1326141719230085</v>
      </c>
      <c r="D62" s="59">
        <v>0</v>
      </c>
      <c r="E62" s="60">
        <v>0</v>
      </c>
      <c r="F62" s="6">
        <v>0</v>
      </c>
      <c r="G62" s="9">
        <v>1.1148757063460688</v>
      </c>
      <c r="H62" s="52" t="s">
        <v>126</v>
      </c>
      <c r="I62" s="53">
        <v>66.82</v>
      </c>
      <c r="J62" s="51" t="s">
        <v>126</v>
      </c>
      <c r="K62" s="53">
        <v>15</v>
      </c>
      <c r="L62" s="51" t="s">
        <v>126</v>
      </c>
      <c r="M62" s="61">
        <v>1.5970149253731343</v>
      </c>
      <c r="N62" s="55" t="s">
        <v>126</v>
      </c>
      <c r="O62" s="61">
        <v>1.5335690434099392</v>
      </c>
      <c r="P62" s="61" t="s">
        <v>126</v>
      </c>
    </row>
    <row r="63" spans="1:16" ht="12.75" customHeight="1">
      <c r="A63" s="49" t="s">
        <v>188</v>
      </c>
      <c r="B63" s="57">
        <f t="shared" si="0"/>
        <v>1</v>
      </c>
      <c r="C63" s="58">
        <v>1.4944406056250288</v>
      </c>
      <c r="D63" s="59">
        <v>0</v>
      </c>
      <c r="E63" s="60">
        <v>0</v>
      </c>
      <c r="F63" s="6">
        <v>0</v>
      </c>
      <c r="G63" s="9">
        <v>0.1078574875978131</v>
      </c>
      <c r="H63" s="52">
        <v>0</v>
      </c>
      <c r="I63" s="53">
        <v>89.04</v>
      </c>
      <c r="J63" s="51">
        <v>0</v>
      </c>
      <c r="K63" s="53">
        <v>22</v>
      </c>
      <c r="L63" s="51">
        <v>0</v>
      </c>
      <c r="M63" s="61">
        <v>1.8666666666666665</v>
      </c>
      <c r="N63" s="55" t="s">
        <v>126</v>
      </c>
      <c r="O63" s="61">
        <v>1.1483900803514653</v>
      </c>
      <c r="P63" s="61">
        <v>0</v>
      </c>
    </row>
    <row r="64" spans="1:16" ht="12.75" customHeight="1">
      <c r="A64" s="49" t="s">
        <v>189</v>
      </c>
      <c r="B64" s="57">
        <f t="shared" si="0"/>
        <v>1</v>
      </c>
      <c r="C64" s="58">
        <v>1.4056059396125236</v>
      </c>
      <c r="D64" s="59">
        <v>0</v>
      </c>
      <c r="E64" s="60">
        <v>0</v>
      </c>
      <c r="F64" s="6">
        <v>0</v>
      </c>
      <c r="G64" s="9">
        <v>0</v>
      </c>
      <c r="H64" s="52">
        <v>0</v>
      </c>
      <c r="I64" s="53">
        <v>91.76</v>
      </c>
      <c r="J64" s="51">
        <v>0</v>
      </c>
      <c r="K64" s="53">
        <v>18.2</v>
      </c>
      <c r="L64" s="51" t="s">
        <v>126</v>
      </c>
      <c r="M64" s="61">
        <v>1.4177215189873418</v>
      </c>
      <c r="N64" s="55">
        <v>0</v>
      </c>
      <c r="O64" s="61">
        <v>1.3039977141075927</v>
      </c>
      <c r="P64" s="61">
        <v>0</v>
      </c>
    </row>
    <row r="65" spans="1:16" ht="12.75" customHeight="1">
      <c r="A65" s="49" t="s">
        <v>190</v>
      </c>
      <c r="B65" s="57">
        <f t="shared" si="0"/>
        <v>2</v>
      </c>
      <c r="C65" s="58">
        <v>1.3363782160544315</v>
      </c>
      <c r="D65" s="59">
        <v>0</v>
      </c>
      <c r="E65" s="60">
        <v>0</v>
      </c>
      <c r="F65" s="6">
        <v>0</v>
      </c>
      <c r="G65" s="9">
        <v>0.09387406796021432</v>
      </c>
      <c r="H65" s="52">
        <v>0</v>
      </c>
      <c r="I65" s="53">
        <v>70.27</v>
      </c>
      <c r="J65" s="51">
        <v>0</v>
      </c>
      <c r="K65" s="53">
        <v>19</v>
      </c>
      <c r="L65" s="51" t="s">
        <v>126</v>
      </c>
      <c r="M65" s="61">
        <v>1.611111111111111</v>
      </c>
      <c r="N65" s="55" t="s">
        <v>126</v>
      </c>
      <c r="O65" s="61">
        <v>1.4244366744366745</v>
      </c>
      <c r="P65" s="61">
        <v>0</v>
      </c>
    </row>
    <row r="66" spans="1:16" ht="12.75" customHeight="1">
      <c r="A66" s="49" t="s">
        <v>191</v>
      </c>
      <c r="B66" s="57">
        <f t="shared" si="0"/>
        <v>0</v>
      </c>
      <c r="C66" s="58">
        <v>0.9889182756805512</v>
      </c>
      <c r="D66" s="59">
        <v>0</v>
      </c>
      <c r="E66" s="60">
        <v>0</v>
      </c>
      <c r="F66" s="6">
        <v>0</v>
      </c>
      <c r="G66" s="9">
        <v>0.34671078240560527</v>
      </c>
      <c r="H66" s="52">
        <v>0</v>
      </c>
      <c r="I66" s="53">
        <v>78.85</v>
      </c>
      <c r="J66" s="51">
        <v>0</v>
      </c>
      <c r="K66" s="53">
        <v>22</v>
      </c>
      <c r="L66" s="51">
        <v>0</v>
      </c>
      <c r="M66" s="61">
        <v>1.3763440860215053</v>
      </c>
      <c r="N66" s="55">
        <v>0</v>
      </c>
      <c r="O66" s="61">
        <v>1.3679899497487438</v>
      </c>
      <c r="P66" s="61">
        <v>0</v>
      </c>
    </row>
    <row r="67" spans="1:16" ht="12.75" customHeight="1">
      <c r="A67" s="49" t="s">
        <v>192</v>
      </c>
      <c r="B67" s="57">
        <f t="shared" si="0"/>
        <v>1</v>
      </c>
      <c r="C67" s="58">
        <v>0.9850661892010399</v>
      </c>
      <c r="D67" s="59">
        <v>0</v>
      </c>
      <c r="E67" s="60">
        <v>0.1152218830398443</v>
      </c>
      <c r="F67" s="6">
        <v>0</v>
      </c>
      <c r="G67" s="9">
        <v>3.1361729774682297</v>
      </c>
      <c r="H67" s="52" t="s">
        <v>126</v>
      </c>
      <c r="I67" s="53">
        <v>76.53</v>
      </c>
      <c r="J67" s="51">
        <v>0</v>
      </c>
      <c r="K67" s="53">
        <v>22</v>
      </c>
      <c r="L67" s="51">
        <v>0</v>
      </c>
      <c r="M67" s="61">
        <v>1.3695652173913042</v>
      </c>
      <c r="N67" s="55">
        <v>0</v>
      </c>
      <c r="O67" s="61">
        <v>1.4567674735160088</v>
      </c>
      <c r="P67" s="61">
        <v>0</v>
      </c>
    </row>
    <row r="68" spans="1:16" ht="12.75" customHeight="1">
      <c r="A68" s="49" t="s">
        <v>193</v>
      </c>
      <c r="B68" s="57">
        <f t="shared" si="0"/>
        <v>2</v>
      </c>
      <c r="C68" s="58">
        <v>1.1481586637371854</v>
      </c>
      <c r="D68" s="59">
        <v>0</v>
      </c>
      <c r="E68" s="60">
        <v>0</v>
      </c>
      <c r="F68" s="6">
        <v>0</v>
      </c>
      <c r="G68" s="9">
        <v>0.5127197721245458</v>
      </c>
      <c r="H68" s="52">
        <v>0</v>
      </c>
      <c r="I68" s="53">
        <v>94.58</v>
      </c>
      <c r="J68" s="51">
        <v>0</v>
      </c>
      <c r="K68" s="53">
        <v>22</v>
      </c>
      <c r="L68" s="51">
        <v>0</v>
      </c>
      <c r="M68" s="61">
        <v>1.6329113924050633</v>
      </c>
      <c r="N68" s="55" t="s">
        <v>126</v>
      </c>
      <c r="O68" s="61">
        <v>2.2551674652223226</v>
      </c>
      <c r="P68" s="61" t="s">
        <v>126</v>
      </c>
    </row>
    <row r="69" spans="1:16" ht="12.75">
      <c r="A69" s="49"/>
      <c r="B69" s="57">
        <f t="shared" si="0"/>
        <v>0</v>
      </c>
      <c r="C69" s="58"/>
      <c r="D69" s="59"/>
      <c r="E69" s="60"/>
      <c r="F69" s="6"/>
      <c r="G69" s="9"/>
      <c r="H69" s="52"/>
      <c r="I69" s="53"/>
      <c r="J69" s="51"/>
      <c r="K69" s="53"/>
      <c r="L69" s="51"/>
      <c r="M69" s="61"/>
      <c r="N69" s="55">
        <v>0</v>
      </c>
      <c r="O69" s="61"/>
      <c r="P69" s="61">
        <v>0</v>
      </c>
    </row>
    <row r="70" spans="1:16" ht="13.5">
      <c r="A70" s="56" t="s">
        <v>194</v>
      </c>
      <c r="B70" s="57">
        <f t="shared" si="0"/>
        <v>0</v>
      </c>
      <c r="C70" s="58"/>
      <c r="D70" s="59"/>
      <c r="E70" s="60"/>
      <c r="F70" s="6"/>
      <c r="G70" s="9"/>
      <c r="H70" s="52"/>
      <c r="I70" s="53"/>
      <c r="J70" s="51"/>
      <c r="K70" s="53"/>
      <c r="L70" s="51"/>
      <c r="M70" s="61"/>
      <c r="N70" s="55">
        <v>0</v>
      </c>
      <c r="O70" s="61"/>
      <c r="P70" s="61">
        <v>0</v>
      </c>
    </row>
    <row r="71" spans="1:16" ht="12.75" customHeight="1">
      <c r="A71" s="49" t="s">
        <v>195</v>
      </c>
      <c r="B71" s="57">
        <f aca="true" t="shared" si="1" ref="B71:B106">COUNTIF(C71:P71,"не соответствует")</f>
        <v>2</v>
      </c>
      <c r="C71" s="58">
        <v>1.0461363667581745</v>
      </c>
      <c r="D71" s="59">
        <v>0</v>
      </c>
      <c r="E71" s="60">
        <v>0</v>
      </c>
      <c r="F71" s="6">
        <v>0</v>
      </c>
      <c r="G71" s="9">
        <v>3.840326586154108</v>
      </c>
      <c r="H71" s="52" t="s">
        <v>126</v>
      </c>
      <c r="I71" s="53">
        <v>79.4</v>
      </c>
      <c r="J71" s="51">
        <v>0</v>
      </c>
      <c r="K71" s="53">
        <v>22</v>
      </c>
      <c r="L71" s="51">
        <v>0</v>
      </c>
      <c r="M71" s="61">
        <v>1.4842105263157894</v>
      </c>
      <c r="N71" s="55">
        <v>0</v>
      </c>
      <c r="O71" s="61">
        <v>1.7946505608283</v>
      </c>
      <c r="P71" s="61" t="s">
        <v>126</v>
      </c>
    </row>
    <row r="72" spans="1:16" ht="12.75" customHeight="1">
      <c r="A72" s="49" t="s">
        <v>196</v>
      </c>
      <c r="B72" s="57">
        <f t="shared" si="1"/>
        <v>1</v>
      </c>
      <c r="C72" s="58">
        <v>1.1385215621149762</v>
      </c>
      <c r="D72" s="59">
        <v>0</v>
      </c>
      <c r="E72" s="60">
        <v>0</v>
      </c>
      <c r="F72" s="6">
        <v>0</v>
      </c>
      <c r="G72" s="9">
        <v>0.403390722256887</v>
      </c>
      <c r="H72" s="52">
        <v>0</v>
      </c>
      <c r="I72" s="53">
        <v>81.66</v>
      </c>
      <c r="J72" s="51">
        <v>0</v>
      </c>
      <c r="K72" s="53">
        <v>22</v>
      </c>
      <c r="L72" s="51">
        <v>0</v>
      </c>
      <c r="M72" s="61">
        <v>2.125</v>
      </c>
      <c r="N72" s="55" t="s">
        <v>126</v>
      </c>
      <c r="O72" s="61">
        <v>1.071396944874917</v>
      </c>
      <c r="P72" s="61">
        <v>0</v>
      </c>
    </row>
    <row r="73" spans="1:16" ht="12.75" customHeight="1">
      <c r="A73" s="49" t="s">
        <v>197</v>
      </c>
      <c r="B73" s="57">
        <f t="shared" si="1"/>
        <v>3</v>
      </c>
      <c r="C73" s="58">
        <v>1.7809920659740555</v>
      </c>
      <c r="D73" s="59">
        <v>0</v>
      </c>
      <c r="E73" s="60">
        <v>0</v>
      </c>
      <c r="F73" s="6">
        <v>0</v>
      </c>
      <c r="G73" s="9">
        <v>0.21911107158161988</v>
      </c>
      <c r="H73" s="52">
        <v>0</v>
      </c>
      <c r="I73" s="53">
        <v>76.38</v>
      </c>
      <c r="J73" s="51">
        <v>0</v>
      </c>
      <c r="K73" s="53">
        <v>18</v>
      </c>
      <c r="L73" s="51" t="s">
        <v>126</v>
      </c>
      <c r="M73" s="61">
        <v>2.1</v>
      </c>
      <c r="N73" s="55" t="s">
        <v>126</v>
      </c>
      <c r="O73" s="61">
        <v>1.5837674072499206</v>
      </c>
      <c r="P73" s="61" t="s">
        <v>126</v>
      </c>
    </row>
    <row r="74" spans="1:16" ht="12.75" customHeight="1">
      <c r="A74" s="49" t="s">
        <v>198</v>
      </c>
      <c r="B74" s="57">
        <f t="shared" si="1"/>
        <v>0</v>
      </c>
      <c r="C74" s="58">
        <v>1.9207476971950528</v>
      </c>
      <c r="D74" s="59">
        <v>0</v>
      </c>
      <c r="E74" s="60">
        <v>0</v>
      </c>
      <c r="F74" s="6">
        <v>0</v>
      </c>
      <c r="G74" s="9">
        <v>0</v>
      </c>
      <c r="H74" s="52">
        <v>0</v>
      </c>
      <c r="I74" s="53">
        <v>85.91</v>
      </c>
      <c r="J74" s="51">
        <v>0</v>
      </c>
      <c r="K74" s="53">
        <v>22</v>
      </c>
      <c r="L74" s="51">
        <v>0</v>
      </c>
      <c r="M74" s="61">
        <v>1.4603174603174605</v>
      </c>
      <c r="N74" s="55">
        <v>0</v>
      </c>
      <c r="O74" s="61">
        <v>1.1243706319981965</v>
      </c>
      <c r="P74" s="61">
        <v>0</v>
      </c>
    </row>
    <row r="75" spans="1:16" ht="12.75" customHeight="1">
      <c r="A75" s="49" t="s">
        <v>199</v>
      </c>
      <c r="B75" s="57">
        <f t="shared" si="1"/>
        <v>2</v>
      </c>
      <c r="C75" s="58">
        <v>1.8748247275118128</v>
      </c>
      <c r="D75" s="59">
        <v>0</v>
      </c>
      <c r="E75" s="60">
        <v>0</v>
      </c>
      <c r="F75" s="6">
        <v>0</v>
      </c>
      <c r="G75" s="9">
        <v>0</v>
      </c>
      <c r="H75" s="52">
        <v>0</v>
      </c>
      <c r="I75" s="53">
        <v>86.11</v>
      </c>
      <c r="J75" s="51">
        <v>0</v>
      </c>
      <c r="K75" s="53">
        <v>22</v>
      </c>
      <c r="L75" s="51">
        <v>0</v>
      </c>
      <c r="M75" s="61">
        <v>1.8474576271186443</v>
      </c>
      <c r="N75" s="55" t="s">
        <v>126</v>
      </c>
      <c r="O75" s="61">
        <v>1.5610240280499124</v>
      </c>
      <c r="P75" s="61" t="s">
        <v>126</v>
      </c>
    </row>
    <row r="76" spans="1:16" ht="12.75" customHeight="1">
      <c r="A76" s="49" t="s">
        <v>200</v>
      </c>
      <c r="B76" s="57">
        <f t="shared" si="1"/>
        <v>4</v>
      </c>
      <c r="C76" s="58">
        <v>1.5081034865235636</v>
      </c>
      <c r="D76" s="59">
        <v>0</v>
      </c>
      <c r="E76" s="60">
        <v>0.2939237881124792</v>
      </c>
      <c r="F76" s="6">
        <v>0</v>
      </c>
      <c r="G76" s="9">
        <v>0</v>
      </c>
      <c r="H76" s="52">
        <v>0</v>
      </c>
      <c r="I76" s="53">
        <v>55.93</v>
      </c>
      <c r="J76" s="51" t="s">
        <v>126</v>
      </c>
      <c r="K76" s="53">
        <v>18</v>
      </c>
      <c r="L76" s="51" t="s">
        <v>126</v>
      </c>
      <c r="M76" s="61">
        <v>3.587301587301587</v>
      </c>
      <c r="N76" s="55" t="s">
        <v>126</v>
      </c>
      <c r="O76" s="61">
        <v>1.8567216854246917</v>
      </c>
      <c r="P76" s="61" t="s">
        <v>126</v>
      </c>
    </row>
    <row r="77" spans="1:16" ht="12.75">
      <c r="A77" s="49"/>
      <c r="B77" s="57">
        <f t="shared" si="1"/>
        <v>0</v>
      </c>
      <c r="C77" s="58"/>
      <c r="D77" s="59"/>
      <c r="E77" s="60"/>
      <c r="F77" s="6"/>
      <c r="G77" s="9"/>
      <c r="H77" s="52"/>
      <c r="I77" s="53"/>
      <c r="J77" s="51"/>
      <c r="K77" s="53"/>
      <c r="L77" s="51"/>
      <c r="M77" s="61"/>
      <c r="N77" s="55">
        <v>0</v>
      </c>
      <c r="O77" s="61"/>
      <c r="P77" s="61">
        <v>0</v>
      </c>
    </row>
    <row r="78" spans="1:16" ht="13.5">
      <c r="A78" s="56" t="s">
        <v>201</v>
      </c>
      <c r="B78" s="57">
        <f t="shared" si="1"/>
        <v>0</v>
      </c>
      <c r="C78" s="58"/>
      <c r="D78" s="59"/>
      <c r="E78" s="60"/>
      <c r="F78" s="6"/>
      <c r="G78" s="9"/>
      <c r="H78" s="52"/>
      <c r="I78" s="53"/>
      <c r="J78" s="51"/>
      <c r="K78" s="53"/>
      <c r="L78" s="51"/>
      <c r="M78" s="61"/>
      <c r="N78" s="55">
        <v>0</v>
      </c>
      <c r="O78" s="61"/>
      <c r="P78" s="61">
        <v>0</v>
      </c>
    </row>
    <row r="79" spans="1:16" ht="12.75" customHeight="1">
      <c r="A79" s="49" t="s">
        <v>202</v>
      </c>
      <c r="B79" s="57">
        <f t="shared" si="1"/>
        <v>4</v>
      </c>
      <c r="C79" s="58">
        <v>0.7555477636721771</v>
      </c>
      <c r="D79" s="59" t="s">
        <v>126</v>
      </c>
      <c r="E79" s="60">
        <v>0</v>
      </c>
      <c r="F79" s="6">
        <v>0</v>
      </c>
      <c r="G79" s="9">
        <v>0.004755880066460375</v>
      </c>
      <c r="H79" s="52">
        <v>0</v>
      </c>
      <c r="I79" s="53">
        <v>54.49</v>
      </c>
      <c r="J79" s="51" t="s">
        <v>126</v>
      </c>
      <c r="K79" s="53">
        <v>18</v>
      </c>
      <c r="L79" s="51" t="s">
        <v>126</v>
      </c>
      <c r="M79" s="61">
        <v>1</v>
      </c>
      <c r="N79" s="55">
        <v>0</v>
      </c>
      <c r="O79" s="61">
        <v>2.0762613345733554</v>
      </c>
      <c r="P79" s="61" t="s">
        <v>126</v>
      </c>
    </row>
    <row r="80" spans="1:16" ht="12.75" customHeight="1">
      <c r="A80" s="49" t="s">
        <v>203</v>
      </c>
      <c r="B80" s="57">
        <f t="shared" si="1"/>
        <v>0</v>
      </c>
      <c r="C80" s="58">
        <v>1.2407351386940824</v>
      </c>
      <c r="D80" s="59">
        <v>0</v>
      </c>
      <c r="E80" s="60">
        <v>0.012846733561868396</v>
      </c>
      <c r="F80" s="6">
        <v>0</v>
      </c>
      <c r="G80" s="9">
        <v>0.20234614354111577</v>
      </c>
      <c r="H80" s="52">
        <v>0</v>
      </c>
      <c r="I80" s="53">
        <v>87.33</v>
      </c>
      <c r="J80" s="51">
        <v>0</v>
      </c>
      <c r="K80" s="53">
        <v>22</v>
      </c>
      <c r="L80" s="51">
        <v>0</v>
      </c>
      <c r="M80" s="61">
        <v>1.4166666666666665</v>
      </c>
      <c r="N80" s="55">
        <v>0</v>
      </c>
      <c r="O80" s="61">
        <v>1.2204802302227284</v>
      </c>
      <c r="P80" s="61">
        <v>0</v>
      </c>
    </row>
    <row r="81" spans="1:16" ht="12.75" customHeight="1">
      <c r="A81" s="49" t="s">
        <v>204</v>
      </c>
      <c r="B81" s="57">
        <f t="shared" si="1"/>
        <v>0</v>
      </c>
      <c r="C81" s="58">
        <v>1.218837872011172</v>
      </c>
      <c r="D81" s="59">
        <v>0</v>
      </c>
      <c r="E81" s="60">
        <v>0</v>
      </c>
      <c r="F81" s="6">
        <v>0</v>
      </c>
      <c r="G81" s="9">
        <v>0.025420594268037076</v>
      </c>
      <c r="H81" s="52">
        <v>0</v>
      </c>
      <c r="I81" s="53">
        <v>83.67</v>
      </c>
      <c r="J81" s="51">
        <v>0</v>
      </c>
      <c r="K81" s="53">
        <v>22</v>
      </c>
      <c r="L81" s="51">
        <v>0</v>
      </c>
      <c r="M81" s="61">
        <v>1</v>
      </c>
      <c r="N81" s="55">
        <v>0</v>
      </c>
      <c r="O81" s="61">
        <v>1.2499882799681215</v>
      </c>
      <c r="P81" s="61">
        <v>0</v>
      </c>
    </row>
    <row r="82" spans="1:16" ht="12.75" customHeight="1">
      <c r="A82" s="49" t="s">
        <v>205</v>
      </c>
      <c r="B82" s="57">
        <f t="shared" si="1"/>
        <v>0</v>
      </c>
      <c r="C82" s="58">
        <v>1.108603284081547</v>
      </c>
      <c r="D82" s="59">
        <v>0</v>
      </c>
      <c r="E82" s="60">
        <v>0.0804398874028266</v>
      </c>
      <c r="F82" s="6">
        <v>0</v>
      </c>
      <c r="G82" s="9">
        <v>0</v>
      </c>
      <c r="H82" s="52">
        <v>0</v>
      </c>
      <c r="I82" s="53">
        <v>79.75</v>
      </c>
      <c r="J82" s="51">
        <v>0</v>
      </c>
      <c r="K82" s="53">
        <v>22</v>
      </c>
      <c r="L82" s="51">
        <v>0</v>
      </c>
      <c r="M82" s="61">
        <v>1.0555555555555556</v>
      </c>
      <c r="N82" s="55">
        <v>0</v>
      </c>
      <c r="O82" s="61">
        <v>1.3763102725366876</v>
      </c>
      <c r="P82" s="61">
        <v>0</v>
      </c>
    </row>
    <row r="83" spans="1:16" ht="12.75" customHeight="1">
      <c r="A83" s="49" t="s">
        <v>206</v>
      </c>
      <c r="B83" s="57">
        <f t="shared" si="1"/>
        <v>1</v>
      </c>
      <c r="C83" s="58">
        <v>1.1225707166488734</v>
      </c>
      <c r="D83" s="59">
        <v>0</v>
      </c>
      <c r="E83" s="60">
        <v>0.03660394729213936</v>
      </c>
      <c r="F83" s="6">
        <v>0</v>
      </c>
      <c r="G83" s="9">
        <v>0.6272074519697264</v>
      </c>
      <c r="H83" s="52">
        <v>0</v>
      </c>
      <c r="I83" s="53">
        <v>75.54</v>
      </c>
      <c r="J83" s="51">
        <v>0</v>
      </c>
      <c r="K83" s="53">
        <v>20</v>
      </c>
      <c r="L83" s="51">
        <v>0</v>
      </c>
      <c r="M83" s="61">
        <v>1.3181818181818181</v>
      </c>
      <c r="N83" s="55">
        <v>0</v>
      </c>
      <c r="O83" s="61">
        <v>1.595568001948131</v>
      </c>
      <c r="P83" s="61" t="s">
        <v>126</v>
      </c>
    </row>
    <row r="84" spans="1:16" ht="12.75" customHeight="1">
      <c r="A84" s="49" t="s">
        <v>207</v>
      </c>
      <c r="B84" s="57">
        <f t="shared" si="1"/>
        <v>0</v>
      </c>
      <c r="C84" s="58">
        <v>1.2171227601270342</v>
      </c>
      <c r="D84" s="59">
        <v>0</v>
      </c>
      <c r="E84" s="60">
        <v>0</v>
      </c>
      <c r="F84" s="6">
        <v>0</v>
      </c>
      <c r="G84" s="9">
        <v>0.5384510269724809</v>
      </c>
      <c r="H84" s="52">
        <v>0</v>
      </c>
      <c r="I84" s="53">
        <v>85.38</v>
      </c>
      <c r="J84" s="51">
        <v>0</v>
      </c>
      <c r="K84" s="53">
        <v>22</v>
      </c>
      <c r="L84" s="51">
        <v>0</v>
      </c>
      <c r="M84" s="61">
        <v>1.106060606060606</v>
      </c>
      <c r="N84" s="55">
        <v>0</v>
      </c>
      <c r="O84" s="61">
        <v>1.176476076733597</v>
      </c>
      <c r="P84" s="61">
        <v>0</v>
      </c>
    </row>
    <row r="85" spans="1:16" ht="12.75" customHeight="1">
      <c r="A85" s="49" t="s">
        <v>208</v>
      </c>
      <c r="B85" s="57">
        <f t="shared" si="1"/>
        <v>1</v>
      </c>
      <c r="C85" s="58">
        <v>1.081635912166422</v>
      </c>
      <c r="D85" s="59">
        <v>0</v>
      </c>
      <c r="E85" s="60">
        <v>0.001222818263010933</v>
      </c>
      <c r="F85" s="6">
        <v>0</v>
      </c>
      <c r="G85" s="9">
        <v>0.24484748557295963</v>
      </c>
      <c r="H85" s="52">
        <v>0</v>
      </c>
      <c r="I85" s="53">
        <v>77.73</v>
      </c>
      <c r="J85" s="51">
        <v>0</v>
      </c>
      <c r="K85" s="53">
        <v>22</v>
      </c>
      <c r="L85" s="51">
        <v>0</v>
      </c>
      <c r="M85" s="61">
        <v>1.3333333333333335</v>
      </c>
      <c r="N85" s="55">
        <v>0</v>
      </c>
      <c r="O85" s="61">
        <v>1.5218269463819245</v>
      </c>
      <c r="P85" s="61" t="s">
        <v>126</v>
      </c>
    </row>
    <row r="86" spans="1:16" ht="12.75" customHeight="1">
      <c r="A86" s="49" t="s">
        <v>209</v>
      </c>
      <c r="B86" s="57">
        <f t="shared" si="1"/>
        <v>3</v>
      </c>
      <c r="C86" s="58">
        <v>1.8666198569484878</v>
      </c>
      <c r="D86" s="59">
        <v>0</v>
      </c>
      <c r="E86" s="60">
        <v>0</v>
      </c>
      <c r="F86" s="6">
        <v>0</v>
      </c>
      <c r="G86" s="9">
        <v>1.1717964128681237</v>
      </c>
      <c r="H86" s="52" t="s">
        <v>126</v>
      </c>
      <c r="I86" s="53">
        <v>83.04</v>
      </c>
      <c r="J86" s="51">
        <v>0</v>
      </c>
      <c r="K86" s="53">
        <v>22</v>
      </c>
      <c r="L86" s="51">
        <v>0</v>
      </c>
      <c r="M86" s="61">
        <v>1.6615384615384616</v>
      </c>
      <c r="N86" s="55" t="s">
        <v>126</v>
      </c>
      <c r="O86" s="61">
        <v>1.8478470988058489</v>
      </c>
      <c r="P86" s="61" t="s">
        <v>126</v>
      </c>
    </row>
    <row r="87" spans="1:16" ht="12.75" customHeight="1">
      <c r="A87" s="49" t="s">
        <v>210</v>
      </c>
      <c r="B87" s="57">
        <f t="shared" si="1"/>
        <v>2</v>
      </c>
      <c r="C87" s="58">
        <v>0.8772375393444269</v>
      </c>
      <c r="D87" s="59" t="s">
        <v>126</v>
      </c>
      <c r="E87" s="60">
        <v>0.0035097751568744498</v>
      </c>
      <c r="F87" s="6">
        <v>0</v>
      </c>
      <c r="G87" s="9">
        <v>1.8185556274990153</v>
      </c>
      <c r="H87" s="52" t="s">
        <v>126</v>
      </c>
      <c r="I87" s="53">
        <v>81.14</v>
      </c>
      <c r="J87" s="51">
        <v>0</v>
      </c>
      <c r="K87" s="53">
        <v>22</v>
      </c>
      <c r="L87" s="51">
        <v>0</v>
      </c>
      <c r="M87" s="61">
        <v>1.3636363636363635</v>
      </c>
      <c r="N87" s="55">
        <v>0</v>
      </c>
      <c r="O87" s="61">
        <v>1.3925454666577841</v>
      </c>
      <c r="P87" s="61">
        <v>0</v>
      </c>
    </row>
    <row r="88" spans="1:16" ht="12.75" customHeight="1">
      <c r="A88" s="49" t="s">
        <v>211</v>
      </c>
      <c r="B88" s="57">
        <f t="shared" si="1"/>
        <v>1</v>
      </c>
      <c r="C88" s="58">
        <v>2.022756810481197</v>
      </c>
      <c r="D88" s="59">
        <v>0</v>
      </c>
      <c r="E88" s="60">
        <v>1.0909501012586011</v>
      </c>
      <c r="F88" s="6" t="s">
        <v>126</v>
      </c>
      <c r="G88" s="9">
        <v>0.1022350754257246</v>
      </c>
      <c r="H88" s="52">
        <v>0</v>
      </c>
      <c r="I88" s="53">
        <v>84.32</v>
      </c>
      <c r="J88" s="51">
        <v>0</v>
      </c>
      <c r="K88" s="53">
        <v>22</v>
      </c>
      <c r="L88" s="51">
        <v>0</v>
      </c>
      <c r="M88" s="61">
        <v>1.2771084337349399</v>
      </c>
      <c r="N88" s="55">
        <v>0</v>
      </c>
      <c r="O88" s="61">
        <v>1.1177578628917175</v>
      </c>
      <c r="P88" s="61">
        <v>0</v>
      </c>
    </row>
    <row r="89" spans="1:16" ht="12.75" customHeight="1">
      <c r="A89" s="49" t="s">
        <v>212</v>
      </c>
      <c r="B89" s="57">
        <f t="shared" si="1"/>
        <v>1</v>
      </c>
      <c r="C89" s="58">
        <v>1.192868020862095</v>
      </c>
      <c r="D89" s="59">
        <v>0</v>
      </c>
      <c r="E89" s="60">
        <v>0</v>
      </c>
      <c r="F89" s="6">
        <v>0</v>
      </c>
      <c r="G89" s="9">
        <v>0.04788402401522917</v>
      </c>
      <c r="H89" s="52">
        <v>0</v>
      </c>
      <c r="I89" s="53">
        <v>78.9</v>
      </c>
      <c r="J89" s="51">
        <v>0</v>
      </c>
      <c r="K89" s="53">
        <v>22</v>
      </c>
      <c r="L89" s="51">
        <v>0</v>
      </c>
      <c r="M89" s="61">
        <v>2.453125</v>
      </c>
      <c r="N89" s="55" t="s">
        <v>126</v>
      </c>
      <c r="O89" s="61">
        <v>1.1988498875508868</v>
      </c>
      <c r="P89" s="61">
        <v>0</v>
      </c>
    </row>
    <row r="90" spans="1:16" ht="12.75" customHeight="1">
      <c r="A90" s="49" t="s">
        <v>213</v>
      </c>
      <c r="B90" s="57">
        <f t="shared" si="1"/>
        <v>2</v>
      </c>
      <c r="C90" s="58">
        <v>1.1122895644777184</v>
      </c>
      <c r="D90" s="59">
        <v>0</v>
      </c>
      <c r="E90" s="60">
        <v>0</v>
      </c>
      <c r="F90" s="6">
        <v>0</v>
      </c>
      <c r="G90" s="9">
        <v>0.1906858470892858</v>
      </c>
      <c r="H90" s="52">
        <v>0</v>
      </c>
      <c r="I90" s="53">
        <v>65.37</v>
      </c>
      <c r="J90" s="51" t="s">
        <v>126</v>
      </c>
      <c r="K90" s="53">
        <v>22</v>
      </c>
      <c r="L90" s="51">
        <v>0</v>
      </c>
      <c r="M90" s="61">
        <v>1.1428571428571428</v>
      </c>
      <c r="N90" s="55">
        <v>0</v>
      </c>
      <c r="O90" s="61">
        <v>2.5659852259062017</v>
      </c>
      <c r="P90" s="61" t="s">
        <v>126</v>
      </c>
    </row>
    <row r="91" spans="1:16" ht="12.75" customHeight="1">
      <c r="A91" s="49" t="s">
        <v>214</v>
      </c>
      <c r="B91" s="57">
        <f t="shared" si="1"/>
        <v>3</v>
      </c>
      <c r="C91" s="58">
        <v>3.2113573610168444</v>
      </c>
      <c r="D91" s="59">
        <v>0</v>
      </c>
      <c r="E91" s="60">
        <v>0</v>
      </c>
      <c r="F91" s="6">
        <v>0</v>
      </c>
      <c r="G91" s="9">
        <v>0</v>
      </c>
      <c r="H91" s="52">
        <v>0</v>
      </c>
      <c r="I91" s="53">
        <v>57.21</v>
      </c>
      <c r="J91" s="51" t="s">
        <v>126</v>
      </c>
      <c r="K91" s="53">
        <v>22</v>
      </c>
      <c r="L91" s="51">
        <v>0</v>
      </c>
      <c r="M91" s="61">
        <v>1.7380952380952381</v>
      </c>
      <c r="N91" s="55" t="s">
        <v>126</v>
      </c>
      <c r="O91" s="61">
        <v>4.000709583316908</v>
      </c>
      <c r="P91" s="61" t="s">
        <v>126</v>
      </c>
    </row>
    <row r="92" spans="1:16" ht="12.75" customHeight="1">
      <c r="A92" s="49" t="s">
        <v>215</v>
      </c>
      <c r="B92" s="57">
        <f t="shared" si="1"/>
        <v>4</v>
      </c>
      <c r="C92" s="58">
        <v>1.4693591168235072</v>
      </c>
      <c r="D92" s="59">
        <v>0</v>
      </c>
      <c r="E92" s="60">
        <v>0</v>
      </c>
      <c r="F92" s="6">
        <v>0</v>
      </c>
      <c r="G92" s="9">
        <v>0.7922112563350228</v>
      </c>
      <c r="H92" s="52">
        <v>0</v>
      </c>
      <c r="I92" s="53">
        <v>29.91</v>
      </c>
      <c r="J92" s="51" t="s">
        <v>126</v>
      </c>
      <c r="K92" s="53">
        <v>15</v>
      </c>
      <c r="L92" s="51" t="s">
        <v>126</v>
      </c>
      <c r="M92" s="61">
        <v>2.141304347826087</v>
      </c>
      <c r="N92" s="55" t="s">
        <v>126</v>
      </c>
      <c r="O92" s="61">
        <v>3.3547146809208983</v>
      </c>
      <c r="P92" s="61" t="s">
        <v>126</v>
      </c>
    </row>
    <row r="93" spans="1:16" ht="12.75" customHeight="1">
      <c r="A93" s="49" t="s">
        <v>216</v>
      </c>
      <c r="B93" s="57">
        <f t="shared" si="1"/>
        <v>1</v>
      </c>
      <c r="C93" s="58">
        <v>1.57202365052665</v>
      </c>
      <c r="D93" s="59">
        <v>0</v>
      </c>
      <c r="E93" s="60">
        <v>0</v>
      </c>
      <c r="F93" s="6">
        <v>0</v>
      </c>
      <c r="G93" s="9">
        <v>1.1084774121583938</v>
      </c>
      <c r="H93" s="52" t="s">
        <v>126</v>
      </c>
      <c r="I93" s="53">
        <v>87.78</v>
      </c>
      <c r="J93" s="51">
        <v>0</v>
      </c>
      <c r="K93" s="53">
        <v>22</v>
      </c>
      <c r="L93" s="51">
        <v>0</v>
      </c>
      <c r="M93" s="61">
        <v>1.3333333333333335</v>
      </c>
      <c r="N93" s="55">
        <v>0</v>
      </c>
      <c r="O93" s="61">
        <v>1.2319813425268709</v>
      </c>
      <c r="P93" s="61">
        <v>0</v>
      </c>
    </row>
    <row r="94" spans="1:16" ht="12.75" customHeight="1">
      <c r="A94" s="49" t="s">
        <v>217</v>
      </c>
      <c r="B94" s="57">
        <f t="shared" si="1"/>
        <v>6</v>
      </c>
      <c r="C94" s="58">
        <v>0.8159257131251572</v>
      </c>
      <c r="D94" s="59" t="s">
        <v>126</v>
      </c>
      <c r="E94" s="60">
        <v>1.0255247657024877</v>
      </c>
      <c r="F94" s="6" t="s">
        <v>126</v>
      </c>
      <c r="G94" s="9">
        <v>0.7818480043739748</v>
      </c>
      <c r="H94" s="52">
        <v>0</v>
      </c>
      <c r="I94" s="53">
        <v>5.45</v>
      </c>
      <c r="J94" s="51" t="s">
        <v>126</v>
      </c>
      <c r="K94" s="7">
        <v>0</v>
      </c>
      <c r="L94" s="51" t="s">
        <v>126</v>
      </c>
      <c r="M94" s="61">
        <v>14.066666666666666</v>
      </c>
      <c r="N94" s="55" t="s">
        <v>126</v>
      </c>
      <c r="O94" s="61">
        <v>42.17005347593583</v>
      </c>
      <c r="P94" s="61" t="s">
        <v>126</v>
      </c>
    </row>
    <row r="95" spans="1:16" ht="12.75">
      <c r="A95" s="49"/>
      <c r="B95" s="57">
        <f t="shared" si="1"/>
        <v>0</v>
      </c>
      <c r="C95" s="58"/>
      <c r="D95" s="59"/>
      <c r="E95" s="60"/>
      <c r="F95" s="6"/>
      <c r="G95" s="9"/>
      <c r="H95" s="52"/>
      <c r="I95" s="53"/>
      <c r="J95" s="51"/>
      <c r="K95" s="7"/>
      <c r="L95" s="51"/>
      <c r="M95" s="61"/>
      <c r="N95" s="55">
        <v>0</v>
      </c>
      <c r="O95" s="61"/>
      <c r="P95" s="61">
        <v>0</v>
      </c>
    </row>
    <row r="96" spans="1:16" ht="13.5">
      <c r="A96" s="56" t="s">
        <v>218</v>
      </c>
      <c r="B96" s="57">
        <f t="shared" si="1"/>
        <v>0</v>
      </c>
      <c r="C96" s="58"/>
      <c r="D96" s="59"/>
      <c r="E96" s="60"/>
      <c r="F96" s="6"/>
      <c r="G96" s="9"/>
      <c r="H96" s="52"/>
      <c r="I96" s="53"/>
      <c r="J96" s="51"/>
      <c r="K96" s="7"/>
      <c r="L96" s="51"/>
      <c r="M96" s="61"/>
      <c r="N96" s="55">
        <v>0</v>
      </c>
      <c r="O96" s="61"/>
      <c r="P96" s="61">
        <v>0</v>
      </c>
    </row>
    <row r="97" spans="1:16" ht="12.75" customHeight="1">
      <c r="A97" s="49" t="s">
        <v>219</v>
      </c>
      <c r="B97" s="57">
        <f t="shared" si="1"/>
        <v>4</v>
      </c>
      <c r="C97" s="58">
        <v>1.2192760675493757</v>
      </c>
      <c r="D97" s="59">
        <v>0</v>
      </c>
      <c r="E97" s="60">
        <v>0.023761683808909563</v>
      </c>
      <c r="F97" s="6">
        <v>0</v>
      </c>
      <c r="G97" s="9">
        <v>1.507666450575044</v>
      </c>
      <c r="H97" s="52" t="s">
        <v>126</v>
      </c>
      <c r="I97" s="53">
        <v>43.51</v>
      </c>
      <c r="J97" s="51" t="s">
        <v>126</v>
      </c>
      <c r="K97" s="53">
        <v>22</v>
      </c>
      <c r="L97" s="51">
        <v>0</v>
      </c>
      <c r="M97" s="61">
        <v>1.7721518987341771</v>
      </c>
      <c r="N97" s="55" t="s">
        <v>126</v>
      </c>
      <c r="O97" s="61">
        <v>3.1607214428857717</v>
      </c>
      <c r="P97" s="61" t="s">
        <v>126</v>
      </c>
    </row>
    <row r="98" spans="1:16" ht="12.75" customHeight="1">
      <c r="A98" s="49" t="s">
        <v>220</v>
      </c>
      <c r="B98" s="57">
        <f t="shared" si="1"/>
        <v>2</v>
      </c>
      <c r="C98" s="58">
        <v>1.1353072358054197</v>
      </c>
      <c r="D98" s="59">
        <v>0</v>
      </c>
      <c r="E98" s="60">
        <v>0</v>
      </c>
      <c r="F98" s="6">
        <v>0</v>
      </c>
      <c r="G98" s="9">
        <v>0.5211116894200711</v>
      </c>
      <c r="H98" s="52">
        <v>0</v>
      </c>
      <c r="I98" s="53">
        <v>89.6</v>
      </c>
      <c r="J98" s="51">
        <v>0</v>
      </c>
      <c r="K98" s="53">
        <v>22</v>
      </c>
      <c r="L98" s="51">
        <v>0</v>
      </c>
      <c r="M98" s="61">
        <v>2.3176470588235296</v>
      </c>
      <c r="N98" s="55" t="s">
        <v>126</v>
      </c>
      <c r="O98" s="61">
        <v>1.6676808056508767</v>
      </c>
      <c r="P98" s="61" t="s">
        <v>126</v>
      </c>
    </row>
    <row r="99" spans="1:16" ht="12.75" customHeight="1">
      <c r="A99" s="49" t="s">
        <v>221</v>
      </c>
      <c r="B99" s="57">
        <f t="shared" si="1"/>
        <v>2</v>
      </c>
      <c r="C99" s="58">
        <v>1.0886667639675354</v>
      </c>
      <c r="D99" s="59">
        <v>0</v>
      </c>
      <c r="E99" s="60">
        <v>0</v>
      </c>
      <c r="F99" s="6">
        <v>0</v>
      </c>
      <c r="G99" s="9">
        <v>0.7822157273905623</v>
      </c>
      <c r="H99" s="52">
        <v>0</v>
      </c>
      <c r="I99" s="53">
        <v>80.17</v>
      </c>
      <c r="J99" s="51">
        <v>0</v>
      </c>
      <c r="K99" s="53">
        <v>22</v>
      </c>
      <c r="L99" s="51">
        <v>0</v>
      </c>
      <c r="M99" s="61">
        <v>1.9142857142857146</v>
      </c>
      <c r="N99" s="55" t="s">
        <v>126</v>
      </c>
      <c r="O99" s="61">
        <v>1.7939822137860733</v>
      </c>
      <c r="P99" s="61" t="s">
        <v>126</v>
      </c>
    </row>
    <row r="100" spans="1:16" ht="12.75" customHeight="1">
      <c r="A100" s="49" t="s">
        <v>222</v>
      </c>
      <c r="B100" s="57">
        <f t="shared" si="1"/>
        <v>1</v>
      </c>
      <c r="C100" s="58">
        <v>1.2024627705764577</v>
      </c>
      <c r="D100" s="59">
        <v>0</v>
      </c>
      <c r="E100" s="60">
        <v>0</v>
      </c>
      <c r="F100" s="6">
        <v>0</v>
      </c>
      <c r="G100" s="9">
        <v>0.1449707641138512</v>
      </c>
      <c r="H100" s="52">
        <v>0</v>
      </c>
      <c r="I100" s="53">
        <v>90.3</v>
      </c>
      <c r="J100" s="51">
        <v>0</v>
      </c>
      <c r="K100" s="53">
        <v>22</v>
      </c>
      <c r="L100" s="51">
        <v>0</v>
      </c>
      <c r="M100" s="61">
        <v>1.78</v>
      </c>
      <c r="N100" s="55" t="s">
        <v>126</v>
      </c>
      <c r="O100" s="61">
        <v>1.1556365108277675</v>
      </c>
      <c r="P100" s="61">
        <v>0</v>
      </c>
    </row>
    <row r="101" spans="1:16" ht="12.75" customHeight="1">
      <c r="A101" s="49" t="s">
        <v>223</v>
      </c>
      <c r="B101" s="57">
        <f t="shared" si="1"/>
        <v>4</v>
      </c>
      <c r="C101" s="58">
        <v>0.9835898965806146</v>
      </c>
      <c r="D101" s="59">
        <v>0</v>
      </c>
      <c r="E101" s="60">
        <v>0.0025461863926084967</v>
      </c>
      <c r="F101" s="6">
        <v>0</v>
      </c>
      <c r="G101" s="9">
        <v>2.0771160055350553</v>
      </c>
      <c r="H101" s="52" t="s">
        <v>126</v>
      </c>
      <c r="I101" s="53">
        <v>43.96</v>
      </c>
      <c r="J101" s="51" t="s">
        <v>126</v>
      </c>
      <c r="K101" s="53">
        <v>22</v>
      </c>
      <c r="L101" s="51">
        <v>0</v>
      </c>
      <c r="M101" s="61">
        <v>1.821739130434783</v>
      </c>
      <c r="N101" s="55" t="s">
        <v>126</v>
      </c>
      <c r="O101" s="61">
        <v>3.574143348795451</v>
      </c>
      <c r="P101" s="61" t="s">
        <v>126</v>
      </c>
    </row>
    <row r="102" spans="1:16" ht="12.75" customHeight="1">
      <c r="A102" s="49" t="s">
        <v>224</v>
      </c>
      <c r="B102" s="57">
        <f t="shared" si="1"/>
        <v>3</v>
      </c>
      <c r="C102" s="58">
        <v>0.8799546612390157</v>
      </c>
      <c r="D102" s="59" t="s">
        <v>126</v>
      </c>
      <c r="E102" s="60">
        <v>0.06938831090253376</v>
      </c>
      <c r="F102" s="6">
        <v>0</v>
      </c>
      <c r="G102" s="9">
        <v>0.21068032187271396</v>
      </c>
      <c r="H102" s="52">
        <v>0</v>
      </c>
      <c r="I102" s="53">
        <v>62.71</v>
      </c>
      <c r="J102" s="51" t="s">
        <v>126</v>
      </c>
      <c r="K102" s="53">
        <v>22</v>
      </c>
      <c r="L102" s="51">
        <v>0</v>
      </c>
      <c r="M102" s="61">
        <v>1.0701754385964912</v>
      </c>
      <c r="N102" s="55">
        <v>0</v>
      </c>
      <c r="O102" s="61">
        <v>2.0229011993146777</v>
      </c>
      <c r="P102" s="61" t="s">
        <v>126</v>
      </c>
    </row>
    <row r="103" spans="1:16" ht="12.75" customHeight="1">
      <c r="A103" s="49" t="s">
        <v>225</v>
      </c>
      <c r="B103" s="57">
        <f t="shared" si="1"/>
        <v>1</v>
      </c>
      <c r="C103" s="58">
        <v>1.4407201630128663</v>
      </c>
      <c r="D103" s="59">
        <v>0</v>
      </c>
      <c r="E103" s="60">
        <v>0</v>
      </c>
      <c r="F103" s="6">
        <v>0</v>
      </c>
      <c r="G103" s="9">
        <v>0.01860693409486413</v>
      </c>
      <c r="H103" s="52">
        <v>0</v>
      </c>
      <c r="I103" s="53">
        <v>89.98</v>
      </c>
      <c r="J103" s="51">
        <v>0</v>
      </c>
      <c r="K103" s="53">
        <v>22</v>
      </c>
      <c r="L103" s="51">
        <v>0</v>
      </c>
      <c r="M103" s="61">
        <v>2.210526315789474</v>
      </c>
      <c r="N103" s="55" t="s">
        <v>126</v>
      </c>
      <c r="O103" s="61">
        <v>1.4875228371843097</v>
      </c>
      <c r="P103" s="61">
        <v>0</v>
      </c>
    </row>
    <row r="104" spans="1:16" ht="12.75" customHeight="1">
      <c r="A104" s="49" t="s">
        <v>226</v>
      </c>
      <c r="B104" s="57">
        <f t="shared" si="1"/>
        <v>1</v>
      </c>
      <c r="C104" s="58">
        <v>1.1574791182746673</v>
      </c>
      <c r="D104" s="59">
        <v>0</v>
      </c>
      <c r="E104" s="60">
        <v>0</v>
      </c>
      <c r="F104" s="6">
        <v>0</v>
      </c>
      <c r="G104" s="9">
        <v>0.011516460203811038</v>
      </c>
      <c r="H104" s="52">
        <v>0</v>
      </c>
      <c r="I104" s="53">
        <v>80.41</v>
      </c>
      <c r="J104" s="51">
        <v>0</v>
      </c>
      <c r="K104" s="53">
        <v>22</v>
      </c>
      <c r="L104" s="51">
        <v>0</v>
      </c>
      <c r="M104" s="61">
        <v>1.6229508196721312</v>
      </c>
      <c r="N104" s="55" t="s">
        <v>126</v>
      </c>
      <c r="O104" s="61">
        <v>1.359361111111111</v>
      </c>
      <c r="P104" s="61">
        <v>0</v>
      </c>
    </row>
    <row r="105" spans="1:16" ht="12.75" customHeight="1">
      <c r="A105" s="49" t="s">
        <v>227</v>
      </c>
      <c r="B105" s="57">
        <f t="shared" si="1"/>
        <v>5</v>
      </c>
      <c r="C105" s="58">
        <v>0.865999802242441</v>
      </c>
      <c r="D105" s="59" t="s">
        <v>126</v>
      </c>
      <c r="E105" s="60">
        <v>0</v>
      </c>
      <c r="F105" s="6">
        <v>0</v>
      </c>
      <c r="G105" s="9">
        <v>12.476751680324094</v>
      </c>
      <c r="H105" s="52" t="s">
        <v>126</v>
      </c>
      <c r="I105" s="53">
        <v>32.46</v>
      </c>
      <c r="J105" s="51" t="s">
        <v>126</v>
      </c>
      <c r="K105" s="53">
        <v>22</v>
      </c>
      <c r="L105" s="51">
        <v>0</v>
      </c>
      <c r="M105" s="61">
        <v>3.2739130434782613</v>
      </c>
      <c r="N105" s="55" t="s">
        <v>126</v>
      </c>
      <c r="O105" s="61">
        <v>5.178988326848249</v>
      </c>
      <c r="P105" s="61" t="s">
        <v>126</v>
      </c>
    </row>
    <row r="106" spans="1:16" ht="12.75" customHeight="1">
      <c r="A106" s="49" t="s">
        <v>228</v>
      </c>
      <c r="B106" s="57">
        <f t="shared" si="1"/>
        <v>3</v>
      </c>
      <c r="C106" s="58">
        <v>1.6279280744737188</v>
      </c>
      <c r="D106" s="59">
        <v>0</v>
      </c>
      <c r="E106" s="60">
        <v>0.9896558917362377</v>
      </c>
      <c r="F106" s="6">
        <v>0</v>
      </c>
      <c r="G106" s="9">
        <v>0.8757546295249509</v>
      </c>
      <c r="H106" s="52">
        <v>0</v>
      </c>
      <c r="I106" s="53">
        <v>27.89</v>
      </c>
      <c r="J106" s="51" t="s">
        <v>126</v>
      </c>
      <c r="K106" s="53">
        <v>22</v>
      </c>
      <c r="L106" s="51">
        <v>0</v>
      </c>
      <c r="M106" s="61">
        <v>2.935064935064935</v>
      </c>
      <c r="N106" s="55" t="s">
        <v>126</v>
      </c>
      <c r="O106" s="61">
        <v>5.536352201257862</v>
      </c>
      <c r="P106" s="61" t="s">
        <v>126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91">
      <selection activeCell="C111" sqref="C111"/>
    </sheetView>
  </sheetViews>
  <sheetFormatPr defaultColWidth="9.00390625" defaultRowHeight="12.75"/>
  <cols>
    <col min="1" max="1" width="26.75390625" style="0" customWidth="1"/>
    <col min="2" max="2" width="19.375" style="0" customWidth="1"/>
    <col min="3" max="3" width="22.75390625" style="0" customWidth="1"/>
    <col min="4" max="4" width="19.75390625" style="0" customWidth="1"/>
    <col min="5" max="5" width="15.25390625" style="0" customWidth="1"/>
  </cols>
  <sheetData>
    <row r="1" spans="1:5" ht="27">
      <c r="A1" s="32" t="s">
        <v>128</v>
      </c>
      <c r="B1" s="33"/>
      <c r="C1" s="33"/>
      <c r="D1" s="33"/>
      <c r="E1" s="33"/>
    </row>
    <row r="2" spans="1:5" ht="21">
      <c r="A2" s="34" t="s">
        <v>229</v>
      </c>
      <c r="B2" s="33"/>
      <c r="C2" s="33"/>
      <c r="D2" s="33"/>
      <c r="E2" s="33"/>
    </row>
    <row r="3" spans="1:5" ht="99">
      <c r="A3" s="35"/>
      <c r="B3" s="36" t="s">
        <v>129</v>
      </c>
      <c r="C3" s="36" t="s">
        <v>130</v>
      </c>
      <c r="D3" s="36" t="s">
        <v>131</v>
      </c>
      <c r="E3" s="36" t="s">
        <v>132</v>
      </c>
    </row>
    <row r="4" spans="1:5" ht="12.75">
      <c r="A4" s="37" t="s">
        <v>133</v>
      </c>
      <c r="B4" s="38"/>
      <c r="C4" s="38"/>
      <c r="D4" s="38"/>
      <c r="E4" s="38"/>
    </row>
    <row r="5" spans="1:5" ht="12.75">
      <c r="A5" s="39" t="s">
        <v>134</v>
      </c>
      <c r="B5" s="40">
        <v>118117.5537</v>
      </c>
      <c r="C5" s="40">
        <v>0</v>
      </c>
      <c r="D5" s="40">
        <v>3777.3162063560003</v>
      </c>
      <c r="E5" s="40">
        <f>B5+C5+D5</f>
        <v>121894.869906356</v>
      </c>
    </row>
    <row r="6" spans="1:5" ht="12.75">
      <c r="A6" s="39" t="s">
        <v>135</v>
      </c>
      <c r="B6" s="40"/>
      <c r="C6" s="40">
        <v>38.9999999999949</v>
      </c>
      <c r="D6" s="40">
        <v>0</v>
      </c>
      <c r="E6" s="40">
        <f aca="true" t="shared" si="0" ref="E6:E69">B6+C6+D6</f>
        <v>38.9999999999949</v>
      </c>
    </row>
    <row r="7" spans="1:5" ht="12.75">
      <c r="A7" s="39" t="s">
        <v>136</v>
      </c>
      <c r="B7" s="40">
        <v>61682.176020000006</v>
      </c>
      <c r="C7" s="40">
        <v>2.39999999999441</v>
      </c>
      <c r="D7" s="40">
        <v>0</v>
      </c>
      <c r="E7" s="40">
        <f t="shared" si="0"/>
        <v>61684.57602</v>
      </c>
    </row>
    <row r="8" spans="1:5" ht="12.75">
      <c r="A8" s="39" t="s">
        <v>137</v>
      </c>
      <c r="B8" s="40"/>
      <c r="C8" s="40">
        <v>0</v>
      </c>
      <c r="D8" s="40">
        <v>0</v>
      </c>
      <c r="E8" s="40">
        <f t="shared" si="0"/>
        <v>0</v>
      </c>
    </row>
    <row r="9" spans="1:5" ht="12.75">
      <c r="A9" s="39" t="s">
        <v>138</v>
      </c>
      <c r="B9" s="40"/>
      <c r="C9" s="40">
        <v>17720</v>
      </c>
      <c r="D9" s="40">
        <v>0</v>
      </c>
      <c r="E9" s="40">
        <f t="shared" si="0"/>
        <v>17720</v>
      </c>
    </row>
    <row r="10" spans="1:5" ht="12.75">
      <c r="A10" s="39" t="s">
        <v>139</v>
      </c>
      <c r="B10" s="40">
        <v>0</v>
      </c>
      <c r="C10" s="40">
        <v>0</v>
      </c>
      <c r="D10" s="40">
        <v>0</v>
      </c>
      <c r="E10" s="40">
        <f t="shared" si="0"/>
        <v>0</v>
      </c>
    </row>
    <row r="11" spans="1:5" ht="12.75">
      <c r="A11" s="39" t="s">
        <v>140</v>
      </c>
      <c r="B11" s="40">
        <v>52368.68024</v>
      </c>
      <c r="C11" s="40">
        <v>0</v>
      </c>
      <c r="D11" s="40">
        <v>0</v>
      </c>
      <c r="E11" s="40">
        <f t="shared" si="0"/>
        <v>52368.68024</v>
      </c>
    </row>
    <row r="12" spans="1:5" ht="12.75">
      <c r="A12" s="39" t="s">
        <v>141</v>
      </c>
      <c r="B12" s="40"/>
      <c r="C12" s="40">
        <v>141678</v>
      </c>
      <c r="D12" s="40"/>
      <c r="E12" s="40">
        <f t="shared" si="0"/>
        <v>141678</v>
      </c>
    </row>
    <row r="13" spans="1:5" ht="12.75">
      <c r="A13" s="39" t="s">
        <v>142</v>
      </c>
      <c r="B13" s="40"/>
      <c r="C13" s="40">
        <v>0</v>
      </c>
      <c r="D13" s="40"/>
      <c r="E13" s="40">
        <f t="shared" si="0"/>
        <v>0</v>
      </c>
    </row>
    <row r="14" spans="1:5" ht="12.75">
      <c r="A14" s="39" t="s">
        <v>143</v>
      </c>
      <c r="B14" s="40">
        <v>107979.55689</v>
      </c>
      <c r="C14" s="40">
        <v>0</v>
      </c>
      <c r="D14" s="40">
        <v>0</v>
      </c>
      <c r="E14" s="40">
        <f t="shared" si="0"/>
        <v>107979.55689</v>
      </c>
    </row>
    <row r="15" spans="1:5" ht="12.75">
      <c r="A15" s="39" t="s">
        <v>144</v>
      </c>
      <c r="B15" s="40">
        <v>3203916.34369</v>
      </c>
      <c r="C15" s="40">
        <v>0</v>
      </c>
      <c r="D15" s="40">
        <v>7129.364438609</v>
      </c>
      <c r="E15" s="40">
        <f t="shared" si="0"/>
        <v>3211045.708128609</v>
      </c>
    </row>
    <row r="16" spans="1:5" ht="12.75">
      <c r="A16" s="39" t="s">
        <v>145</v>
      </c>
      <c r="B16" s="40"/>
      <c r="C16" s="40">
        <v>0</v>
      </c>
      <c r="D16" s="40">
        <v>0</v>
      </c>
      <c r="E16" s="40">
        <f t="shared" si="0"/>
        <v>0</v>
      </c>
    </row>
    <row r="17" spans="1:5" ht="12.75">
      <c r="A17" s="39" t="s">
        <v>146</v>
      </c>
      <c r="B17" s="40"/>
      <c r="C17" s="40">
        <v>0</v>
      </c>
      <c r="D17" s="40">
        <v>228886.72113898498</v>
      </c>
      <c r="E17" s="40">
        <f t="shared" si="0"/>
        <v>228886.72113898498</v>
      </c>
    </row>
    <row r="18" spans="1:5" ht="12.75">
      <c r="A18" s="39" t="s">
        <v>147</v>
      </c>
      <c r="B18" s="40"/>
      <c r="C18" s="40">
        <v>0</v>
      </c>
      <c r="D18" s="40">
        <v>403.17085183200004</v>
      </c>
      <c r="E18" s="40">
        <f t="shared" si="0"/>
        <v>403.17085183200004</v>
      </c>
    </row>
    <row r="19" spans="1:5" ht="12.75">
      <c r="A19" s="39" t="s">
        <v>148</v>
      </c>
      <c r="B19" s="40">
        <v>1.60165</v>
      </c>
      <c r="C19" s="40">
        <v>0</v>
      </c>
      <c r="D19" s="40">
        <v>0</v>
      </c>
      <c r="E19" s="40">
        <f t="shared" si="0"/>
        <v>1.60165</v>
      </c>
    </row>
    <row r="20" spans="1:5" ht="12.75">
      <c r="A20" s="39" t="s">
        <v>149</v>
      </c>
      <c r="B20" s="40">
        <v>24091.79171</v>
      </c>
      <c r="C20" s="40">
        <v>0</v>
      </c>
      <c r="D20" s="40">
        <v>0</v>
      </c>
      <c r="E20" s="40">
        <f t="shared" si="0"/>
        <v>24091.79171</v>
      </c>
    </row>
    <row r="21" spans="1:5" ht="12.75">
      <c r="A21" s="39" t="s">
        <v>150</v>
      </c>
      <c r="B21" s="40">
        <v>711817.3298</v>
      </c>
      <c r="C21" s="40">
        <v>0</v>
      </c>
      <c r="D21" s="40">
        <v>0</v>
      </c>
      <c r="E21" s="40">
        <f t="shared" si="0"/>
        <v>711817.3298</v>
      </c>
    </row>
    <row r="22" spans="1:5" ht="12.75">
      <c r="A22" s="39" t="s">
        <v>151</v>
      </c>
      <c r="B22" s="40">
        <v>0</v>
      </c>
      <c r="C22" s="40">
        <v>500000</v>
      </c>
      <c r="D22" s="40">
        <v>0</v>
      </c>
      <c r="E22" s="40">
        <f t="shared" si="0"/>
        <v>500000</v>
      </c>
    </row>
    <row r="23" spans="1:5" ht="12.75">
      <c r="A23" s="39"/>
      <c r="B23" s="40"/>
      <c r="C23" s="40"/>
      <c r="D23" s="40"/>
      <c r="E23" s="40"/>
    </row>
    <row r="24" spans="1:5" ht="12.75">
      <c r="A24" s="37" t="s">
        <v>152</v>
      </c>
      <c r="B24" s="41"/>
      <c r="C24" s="41"/>
      <c r="D24" s="41"/>
      <c r="E24" s="40">
        <f t="shared" si="0"/>
        <v>0</v>
      </c>
    </row>
    <row r="25" spans="1:5" ht="12.75">
      <c r="A25" s="39" t="s">
        <v>153</v>
      </c>
      <c r="B25" s="40"/>
      <c r="C25" s="40">
        <v>12680</v>
      </c>
      <c r="D25" s="40">
        <v>0</v>
      </c>
      <c r="E25" s="40">
        <f t="shared" si="0"/>
        <v>12680</v>
      </c>
    </row>
    <row r="26" spans="1:5" ht="12.75">
      <c r="A26" s="39" t="s">
        <v>154</v>
      </c>
      <c r="B26" s="40"/>
      <c r="C26" s="40">
        <v>0</v>
      </c>
      <c r="D26" s="40">
        <v>0</v>
      </c>
      <c r="E26" s="40">
        <f t="shared" si="0"/>
        <v>0</v>
      </c>
    </row>
    <row r="27" spans="1:5" ht="12.75">
      <c r="A27" s="39" t="s">
        <v>155</v>
      </c>
      <c r="B27" s="40"/>
      <c r="C27" s="40">
        <v>52270</v>
      </c>
      <c r="D27" s="40">
        <v>8865.27399541</v>
      </c>
      <c r="E27" s="40">
        <f t="shared" si="0"/>
        <v>61135.273995409996</v>
      </c>
    </row>
    <row r="28" spans="1:5" ht="12.75">
      <c r="A28" s="39" t="s">
        <v>156</v>
      </c>
      <c r="B28" s="40"/>
      <c r="C28" s="40">
        <v>0</v>
      </c>
      <c r="D28" s="40">
        <v>0</v>
      </c>
      <c r="E28" s="40">
        <f t="shared" si="0"/>
        <v>0</v>
      </c>
    </row>
    <row r="29" spans="1:5" ht="12.75">
      <c r="A29" s="39" t="s">
        <v>157</v>
      </c>
      <c r="B29" s="40"/>
      <c r="C29" s="40">
        <v>0</v>
      </c>
      <c r="D29" s="40">
        <v>0</v>
      </c>
      <c r="E29" s="40">
        <f t="shared" si="0"/>
        <v>0</v>
      </c>
    </row>
    <row r="30" spans="1:5" ht="12.75">
      <c r="A30" s="39" t="s">
        <v>158</v>
      </c>
      <c r="B30" s="40">
        <v>0</v>
      </c>
      <c r="C30" s="40">
        <v>0</v>
      </c>
      <c r="D30" s="40">
        <v>5460.548741025</v>
      </c>
      <c r="E30" s="40">
        <f t="shared" si="0"/>
        <v>5460.548741025</v>
      </c>
    </row>
    <row r="31" spans="1:5" ht="12.75">
      <c r="A31" s="39" t="s">
        <v>159</v>
      </c>
      <c r="B31" s="40"/>
      <c r="C31" s="40">
        <v>0</v>
      </c>
      <c r="D31" s="40"/>
      <c r="E31" s="40">
        <f t="shared" si="0"/>
        <v>0</v>
      </c>
    </row>
    <row r="32" spans="1:5" ht="12.75">
      <c r="A32" s="39" t="s">
        <v>160</v>
      </c>
      <c r="B32" s="40">
        <v>43806.87603</v>
      </c>
      <c r="C32" s="40">
        <v>5510</v>
      </c>
      <c r="D32" s="40">
        <v>3196.6746588560004</v>
      </c>
      <c r="E32" s="40">
        <f t="shared" si="0"/>
        <v>52513.550688856</v>
      </c>
    </row>
    <row r="33" spans="1:5" ht="12.75">
      <c r="A33" s="39" t="s">
        <v>161</v>
      </c>
      <c r="B33" s="40"/>
      <c r="C33" s="40">
        <v>51970</v>
      </c>
      <c r="D33" s="40">
        <v>357691.02250591497</v>
      </c>
      <c r="E33" s="40">
        <f t="shared" si="0"/>
        <v>409661.02250591497</v>
      </c>
    </row>
    <row r="34" spans="1:5" ht="12.75">
      <c r="A34" s="39" t="s">
        <v>162</v>
      </c>
      <c r="B34" s="40">
        <v>1046559.09227</v>
      </c>
      <c r="C34" s="40">
        <v>900.000000000047</v>
      </c>
      <c r="D34" s="40">
        <v>186.17157804</v>
      </c>
      <c r="E34" s="40">
        <f t="shared" si="0"/>
        <v>1047645.26384804</v>
      </c>
    </row>
    <row r="35" spans="1:5" ht="12.75">
      <c r="A35" s="39" t="s">
        <v>163</v>
      </c>
      <c r="B35" s="40"/>
      <c r="C35" s="40">
        <v>0</v>
      </c>
      <c r="D35" s="40"/>
      <c r="E35" s="40">
        <f t="shared" si="0"/>
        <v>0</v>
      </c>
    </row>
    <row r="36" spans="1:5" ht="12.75">
      <c r="A36" s="39"/>
      <c r="B36" s="40"/>
      <c r="C36" s="40"/>
      <c r="D36" s="40"/>
      <c r="E36" s="40"/>
    </row>
    <row r="37" spans="1:5" ht="12.75">
      <c r="A37" s="37" t="s">
        <v>164</v>
      </c>
      <c r="B37" s="41"/>
      <c r="C37" s="41"/>
      <c r="D37" s="41"/>
      <c r="E37" s="40">
        <f t="shared" si="0"/>
        <v>0</v>
      </c>
    </row>
    <row r="38" spans="1:5" ht="12.75">
      <c r="A38" s="39" t="s">
        <v>165</v>
      </c>
      <c r="B38" s="40"/>
      <c r="C38" s="40">
        <v>35700</v>
      </c>
      <c r="D38" s="40">
        <v>0</v>
      </c>
      <c r="E38" s="40">
        <f t="shared" si="0"/>
        <v>35700</v>
      </c>
    </row>
    <row r="39" spans="1:5" ht="12.75">
      <c r="A39" s="39" t="s">
        <v>166</v>
      </c>
      <c r="B39" s="40"/>
      <c r="C39" s="40">
        <v>0</v>
      </c>
      <c r="D39" s="40"/>
      <c r="E39" s="40">
        <f t="shared" si="0"/>
        <v>0</v>
      </c>
    </row>
    <row r="40" spans="1:5" ht="12.75">
      <c r="A40" s="39" t="s">
        <v>167</v>
      </c>
      <c r="B40" s="40"/>
      <c r="C40" s="40">
        <v>0</v>
      </c>
      <c r="D40" s="40"/>
      <c r="E40" s="40">
        <f t="shared" si="0"/>
        <v>0</v>
      </c>
    </row>
    <row r="41" spans="1:5" ht="12.75">
      <c r="A41" s="39" t="s">
        <v>168</v>
      </c>
      <c r="B41" s="40"/>
      <c r="C41" s="40">
        <v>184742</v>
      </c>
      <c r="D41" s="40"/>
      <c r="E41" s="40">
        <f t="shared" si="0"/>
        <v>184742</v>
      </c>
    </row>
    <row r="42" spans="1:5" ht="12.75">
      <c r="A42" s="39" t="s">
        <v>169</v>
      </c>
      <c r="B42" s="40"/>
      <c r="C42" s="40">
        <v>49310</v>
      </c>
      <c r="D42" s="40"/>
      <c r="E42" s="40">
        <f t="shared" si="0"/>
        <v>49310</v>
      </c>
    </row>
    <row r="43" spans="1:5" ht="12.75">
      <c r="A43" s="39" t="s">
        <v>170</v>
      </c>
      <c r="B43" s="40"/>
      <c r="C43" s="40">
        <v>0</v>
      </c>
      <c r="D43" s="40"/>
      <c r="E43" s="40">
        <f t="shared" si="0"/>
        <v>0</v>
      </c>
    </row>
    <row r="44" spans="1:5" ht="22.5">
      <c r="A44" s="39" t="s">
        <v>171</v>
      </c>
      <c r="B44" s="40"/>
      <c r="C44" s="40">
        <v>0</v>
      </c>
      <c r="D44" s="40">
        <v>574522.774066171</v>
      </c>
      <c r="E44" s="40">
        <f t="shared" si="0"/>
        <v>574522.774066171</v>
      </c>
    </row>
    <row r="45" spans="1:5" ht="12.75">
      <c r="A45" s="39" t="s">
        <v>172</v>
      </c>
      <c r="B45" s="40"/>
      <c r="C45" s="40"/>
      <c r="D45" s="40"/>
      <c r="E45" s="40">
        <f t="shared" si="0"/>
        <v>0</v>
      </c>
    </row>
    <row r="46" spans="1:5" ht="12.75">
      <c r="A46" s="39" t="s">
        <v>173</v>
      </c>
      <c r="B46" s="40">
        <v>0</v>
      </c>
      <c r="C46" s="40">
        <v>0</v>
      </c>
      <c r="D46" s="40">
        <v>0</v>
      </c>
      <c r="E46" s="40">
        <f t="shared" si="0"/>
        <v>0</v>
      </c>
    </row>
    <row r="47" spans="1:5" ht="12.75">
      <c r="A47" s="39" t="s">
        <v>174</v>
      </c>
      <c r="B47" s="40"/>
      <c r="C47" s="40">
        <v>0</v>
      </c>
      <c r="D47" s="40"/>
      <c r="E47" s="40">
        <f t="shared" si="0"/>
        <v>0</v>
      </c>
    </row>
    <row r="48" spans="1:5" ht="12.75">
      <c r="A48" s="39" t="s">
        <v>175</v>
      </c>
      <c r="B48" s="40"/>
      <c r="C48" s="40">
        <v>0</v>
      </c>
      <c r="D48" s="40"/>
      <c r="E48" s="40">
        <f t="shared" si="0"/>
        <v>0</v>
      </c>
    </row>
    <row r="49" spans="1:5" ht="12.75">
      <c r="A49" s="39" t="s">
        <v>176</v>
      </c>
      <c r="B49" s="40">
        <v>40969.47405</v>
      </c>
      <c r="C49" s="40">
        <v>65344.376</v>
      </c>
      <c r="D49" s="40">
        <v>0</v>
      </c>
      <c r="E49" s="40">
        <f t="shared" si="0"/>
        <v>106313.85005</v>
      </c>
    </row>
    <row r="50" spans="1:5" ht="12.75">
      <c r="A50" s="39" t="s">
        <v>177</v>
      </c>
      <c r="B50" s="40"/>
      <c r="C50" s="40">
        <v>0</v>
      </c>
      <c r="D50" s="40">
        <v>0</v>
      </c>
      <c r="E50" s="40">
        <f t="shared" si="0"/>
        <v>0</v>
      </c>
    </row>
    <row r="51" spans="1:5" ht="12.75">
      <c r="A51" s="39"/>
      <c r="B51" s="40"/>
      <c r="C51" s="40"/>
      <c r="D51" s="40"/>
      <c r="E51" s="40"/>
    </row>
    <row r="52" spans="1:5" ht="12.75">
      <c r="A52" s="37" t="s">
        <v>178</v>
      </c>
      <c r="B52" s="41"/>
      <c r="C52" s="41"/>
      <c r="D52" s="41"/>
      <c r="E52" s="40">
        <f t="shared" si="0"/>
        <v>0</v>
      </c>
    </row>
    <row r="53" spans="1:5" ht="12.75">
      <c r="A53" s="39" t="s">
        <v>179</v>
      </c>
      <c r="B53" s="40">
        <v>102143.08151999999</v>
      </c>
      <c r="C53" s="40">
        <v>0</v>
      </c>
      <c r="D53" s="40">
        <v>0</v>
      </c>
      <c r="E53" s="40">
        <f t="shared" si="0"/>
        <v>102143.08151999999</v>
      </c>
    </row>
    <row r="54" spans="1:5" ht="12.75">
      <c r="A54" s="39" t="s">
        <v>180</v>
      </c>
      <c r="B54" s="40"/>
      <c r="C54" s="40">
        <v>0</v>
      </c>
      <c r="D54" s="40">
        <v>0</v>
      </c>
      <c r="E54" s="40">
        <f t="shared" si="0"/>
        <v>0</v>
      </c>
    </row>
    <row r="55" spans="1:5" ht="12.75">
      <c r="A55" s="39" t="s">
        <v>181</v>
      </c>
      <c r="B55" s="40">
        <v>130709.38698000001</v>
      </c>
      <c r="C55" s="40">
        <v>0</v>
      </c>
      <c r="D55" s="40">
        <v>341027.17755358</v>
      </c>
      <c r="E55" s="40">
        <f t="shared" si="0"/>
        <v>471736.56453358004</v>
      </c>
    </row>
    <row r="56" spans="1:5" ht="12.75">
      <c r="A56" s="39" t="s">
        <v>182</v>
      </c>
      <c r="B56" s="40"/>
      <c r="C56" s="40">
        <v>0</v>
      </c>
      <c r="D56" s="40">
        <v>186335.03897201197</v>
      </c>
      <c r="E56" s="40">
        <f t="shared" si="0"/>
        <v>186335.03897201197</v>
      </c>
    </row>
    <row r="57" spans="1:5" ht="12.75">
      <c r="A57" s="39" t="s">
        <v>183</v>
      </c>
      <c r="B57" s="40">
        <v>496495.73694</v>
      </c>
      <c r="C57" s="40">
        <v>68402</v>
      </c>
      <c r="D57" s="40">
        <v>68902.426802342</v>
      </c>
      <c r="E57" s="40">
        <f t="shared" si="0"/>
        <v>633800.163742342</v>
      </c>
    </row>
    <row r="58" spans="1:5" ht="12.75">
      <c r="A58" s="39" t="s">
        <v>184</v>
      </c>
      <c r="B58" s="40">
        <v>0</v>
      </c>
      <c r="C58" s="40">
        <v>14450</v>
      </c>
      <c r="D58" s="40">
        <v>0</v>
      </c>
      <c r="E58" s="40">
        <f t="shared" si="0"/>
        <v>14450</v>
      </c>
    </row>
    <row r="59" spans="1:5" ht="12.75">
      <c r="A59" s="39" t="s">
        <v>185</v>
      </c>
      <c r="B59" s="40"/>
      <c r="C59" s="40">
        <v>65520</v>
      </c>
      <c r="D59" s="40">
        <v>592.844315812</v>
      </c>
      <c r="E59" s="40">
        <f t="shared" si="0"/>
        <v>66112.844315812</v>
      </c>
    </row>
    <row r="60" spans="1:5" ht="12.75">
      <c r="A60" s="39" t="s">
        <v>186</v>
      </c>
      <c r="B60" s="40">
        <v>1.76982</v>
      </c>
      <c r="C60" s="40">
        <v>2190.025</v>
      </c>
      <c r="D60" s="40">
        <v>0</v>
      </c>
      <c r="E60" s="40">
        <f t="shared" si="0"/>
        <v>2191.79482</v>
      </c>
    </row>
    <row r="61" spans="1:5" ht="12.75">
      <c r="A61" s="39" t="s">
        <v>187</v>
      </c>
      <c r="B61" s="40">
        <v>2849451.49614</v>
      </c>
      <c r="C61" s="40">
        <v>21140</v>
      </c>
      <c r="D61" s="40">
        <v>162508.032774416</v>
      </c>
      <c r="E61" s="40">
        <f t="shared" si="0"/>
        <v>3033099.5289144157</v>
      </c>
    </row>
    <row r="62" spans="1:5" ht="12.75">
      <c r="A62" s="39" t="s">
        <v>188</v>
      </c>
      <c r="B62" s="40">
        <v>542016.02801</v>
      </c>
      <c r="C62" s="40">
        <v>0</v>
      </c>
      <c r="D62" s="40"/>
      <c r="E62" s="40">
        <f t="shared" si="0"/>
        <v>542016.02801</v>
      </c>
    </row>
    <row r="63" spans="1:5" ht="12.75">
      <c r="A63" s="39" t="s">
        <v>189</v>
      </c>
      <c r="B63" s="40"/>
      <c r="C63" s="40">
        <v>0</v>
      </c>
      <c r="D63" s="40">
        <v>0</v>
      </c>
      <c r="E63" s="40">
        <f t="shared" si="0"/>
        <v>0</v>
      </c>
    </row>
    <row r="64" spans="1:5" ht="12.75">
      <c r="A64" s="39" t="s">
        <v>190</v>
      </c>
      <c r="B64" s="40">
        <v>108223.57535</v>
      </c>
      <c r="C64" s="40">
        <v>0</v>
      </c>
      <c r="D64" s="40">
        <v>231835.40344604498</v>
      </c>
      <c r="E64" s="40">
        <f t="shared" si="0"/>
        <v>340058.97879604495</v>
      </c>
    </row>
    <row r="65" spans="1:5" ht="12.75">
      <c r="A65" s="39" t="s">
        <v>191</v>
      </c>
      <c r="B65" s="40"/>
      <c r="C65" s="40">
        <v>33670</v>
      </c>
      <c r="D65" s="40">
        <v>0</v>
      </c>
      <c r="E65" s="40">
        <f t="shared" si="0"/>
        <v>33670</v>
      </c>
    </row>
    <row r="66" spans="1:5" ht="12.75">
      <c r="A66" s="39" t="s">
        <v>192</v>
      </c>
      <c r="B66" s="40">
        <v>112208.62997</v>
      </c>
      <c r="C66" s="40">
        <v>145750</v>
      </c>
      <c r="D66" s="40">
        <v>18698.810851133</v>
      </c>
      <c r="E66" s="40">
        <f t="shared" si="0"/>
        <v>276657.44082113303</v>
      </c>
    </row>
    <row r="67" spans="1:5" ht="22.5">
      <c r="A67" s="39" t="s">
        <v>193</v>
      </c>
      <c r="B67" s="40"/>
      <c r="C67" s="40">
        <v>0</v>
      </c>
      <c r="D67" s="40"/>
      <c r="E67" s="40">
        <f t="shared" si="0"/>
        <v>0</v>
      </c>
    </row>
    <row r="68" spans="1:5" ht="12.75">
      <c r="A68" s="39"/>
      <c r="B68" s="40"/>
      <c r="C68" s="40"/>
      <c r="D68" s="40"/>
      <c r="E68" s="40"/>
    </row>
    <row r="69" spans="1:5" ht="12.75">
      <c r="A69" s="37" t="s">
        <v>194</v>
      </c>
      <c r="B69" s="41"/>
      <c r="C69" s="41"/>
      <c r="D69" s="41"/>
      <c r="E69" s="40">
        <f t="shared" si="0"/>
        <v>0</v>
      </c>
    </row>
    <row r="70" spans="1:5" ht="12.75">
      <c r="A70" s="39" t="s">
        <v>195</v>
      </c>
      <c r="B70" s="40"/>
      <c r="C70" s="40">
        <v>84781</v>
      </c>
      <c r="D70" s="40">
        <v>0</v>
      </c>
      <c r="E70" s="40">
        <f aca="true" t="shared" si="1" ref="E70:E105">B70+C70+D70</f>
        <v>84781</v>
      </c>
    </row>
    <row r="71" spans="1:5" ht="12.75">
      <c r="A71" s="39" t="s">
        <v>196</v>
      </c>
      <c r="B71" s="40">
        <v>0</v>
      </c>
      <c r="C71" s="40">
        <v>0</v>
      </c>
      <c r="D71" s="40">
        <v>2111.828132876</v>
      </c>
      <c r="E71" s="40">
        <f t="shared" si="1"/>
        <v>2111.828132876</v>
      </c>
    </row>
    <row r="72" spans="1:5" ht="12.75">
      <c r="A72" s="39" t="s">
        <v>197</v>
      </c>
      <c r="B72" s="40">
        <v>1797050.80607</v>
      </c>
      <c r="C72" s="40">
        <v>0</v>
      </c>
      <c r="D72" s="40">
        <v>0</v>
      </c>
      <c r="E72" s="40">
        <f t="shared" si="1"/>
        <v>1797050.80607</v>
      </c>
    </row>
    <row r="73" spans="1:5" ht="12.75">
      <c r="A73" s="39" t="s">
        <v>198</v>
      </c>
      <c r="B73" s="40">
        <v>57618.70594</v>
      </c>
      <c r="C73" s="40">
        <v>0</v>
      </c>
      <c r="D73" s="40"/>
      <c r="E73" s="40">
        <f t="shared" si="1"/>
        <v>57618.70594</v>
      </c>
    </row>
    <row r="74" spans="1:5" ht="22.5">
      <c r="A74" s="39" t="s">
        <v>199</v>
      </c>
      <c r="B74" s="40"/>
      <c r="C74" s="40">
        <v>0</v>
      </c>
      <c r="D74" s="40"/>
      <c r="E74" s="40">
        <f t="shared" si="1"/>
        <v>0</v>
      </c>
    </row>
    <row r="75" spans="1:5" ht="22.5">
      <c r="A75" s="39" t="s">
        <v>200</v>
      </c>
      <c r="B75" s="40"/>
      <c r="C75" s="40">
        <v>0</v>
      </c>
      <c r="D75" s="40"/>
      <c r="E75" s="40">
        <f t="shared" si="1"/>
        <v>0</v>
      </c>
    </row>
    <row r="76" spans="1:5" ht="12.75">
      <c r="A76" s="39"/>
      <c r="B76" s="40"/>
      <c r="C76" s="40"/>
      <c r="D76" s="40"/>
      <c r="E76" s="40"/>
    </row>
    <row r="77" spans="1:5" ht="12.75">
      <c r="A77" s="37" t="s">
        <v>201</v>
      </c>
      <c r="B77" s="41"/>
      <c r="C77" s="41"/>
      <c r="D77" s="41"/>
      <c r="E77" s="40">
        <f t="shared" si="1"/>
        <v>0</v>
      </c>
    </row>
    <row r="78" spans="1:5" ht="12.75">
      <c r="A78" s="39" t="s">
        <v>202</v>
      </c>
      <c r="B78" s="43"/>
      <c r="C78" s="44">
        <v>0</v>
      </c>
      <c r="D78" s="44"/>
      <c r="E78" s="40">
        <f t="shared" si="1"/>
        <v>0</v>
      </c>
    </row>
    <row r="79" spans="1:5" ht="12.75">
      <c r="A79" s="39" t="s">
        <v>203</v>
      </c>
      <c r="B79" s="43">
        <v>178.38557</v>
      </c>
      <c r="C79" s="44">
        <v>0</v>
      </c>
      <c r="D79" s="44"/>
      <c r="E79" s="40">
        <f t="shared" si="1"/>
        <v>178.38557</v>
      </c>
    </row>
    <row r="80" spans="1:5" ht="12.75">
      <c r="A80" s="39" t="s">
        <v>204</v>
      </c>
      <c r="B80" s="43">
        <v>667289.35114</v>
      </c>
      <c r="C80" s="44">
        <v>22590</v>
      </c>
      <c r="D80" s="44"/>
      <c r="E80" s="40">
        <f t="shared" si="1"/>
        <v>689879.35114</v>
      </c>
    </row>
    <row r="81" spans="1:5" ht="12.75">
      <c r="A81" s="39" t="s">
        <v>205</v>
      </c>
      <c r="B81" s="43"/>
      <c r="C81" s="44">
        <v>0</v>
      </c>
      <c r="D81" s="44">
        <v>0</v>
      </c>
      <c r="E81" s="40">
        <f t="shared" si="1"/>
        <v>0</v>
      </c>
    </row>
    <row r="82" spans="1:5" ht="12.75">
      <c r="A82" s="39" t="s">
        <v>206</v>
      </c>
      <c r="B82" s="43">
        <v>28.764860000000002</v>
      </c>
      <c r="C82" s="44">
        <v>0</v>
      </c>
      <c r="D82" s="44">
        <v>0</v>
      </c>
      <c r="E82" s="40">
        <f t="shared" si="1"/>
        <v>28.764860000000002</v>
      </c>
    </row>
    <row r="83" spans="1:5" ht="12.75">
      <c r="A83" s="39" t="s">
        <v>207</v>
      </c>
      <c r="B83" s="43">
        <v>88481.0632</v>
      </c>
      <c r="C83" s="44">
        <v>0</v>
      </c>
      <c r="D83" s="44">
        <v>0</v>
      </c>
      <c r="E83" s="40">
        <f t="shared" si="1"/>
        <v>88481.0632</v>
      </c>
    </row>
    <row r="84" spans="1:5" ht="12.75">
      <c r="A84" s="39" t="s">
        <v>208</v>
      </c>
      <c r="B84" s="43">
        <v>0</v>
      </c>
      <c r="C84" s="44">
        <v>0</v>
      </c>
      <c r="D84" s="44"/>
      <c r="E84" s="40">
        <f t="shared" si="1"/>
        <v>0</v>
      </c>
    </row>
    <row r="85" spans="1:5" ht="12.75">
      <c r="A85" s="39" t="s">
        <v>209</v>
      </c>
      <c r="B85" s="43"/>
      <c r="C85" s="44">
        <v>0</v>
      </c>
      <c r="D85" s="44"/>
      <c r="E85" s="40">
        <f t="shared" si="1"/>
        <v>0</v>
      </c>
    </row>
    <row r="86" spans="1:5" ht="12.75">
      <c r="A86" s="39" t="s">
        <v>210</v>
      </c>
      <c r="B86" s="43"/>
      <c r="C86" s="44">
        <v>169859.96</v>
      </c>
      <c r="D86" s="44">
        <v>216629.015118264</v>
      </c>
      <c r="E86" s="40">
        <f t="shared" si="1"/>
        <v>386488.975118264</v>
      </c>
    </row>
    <row r="87" spans="1:5" ht="12.75">
      <c r="A87" s="39" t="s">
        <v>211</v>
      </c>
      <c r="B87" s="43">
        <v>149865.06936000002</v>
      </c>
      <c r="C87" s="44">
        <v>0</v>
      </c>
      <c r="D87" s="44">
        <v>0</v>
      </c>
      <c r="E87" s="40">
        <f t="shared" si="1"/>
        <v>149865.06936000002</v>
      </c>
    </row>
    <row r="88" spans="1:5" ht="12.75">
      <c r="A88" s="39" t="s">
        <v>212</v>
      </c>
      <c r="B88" s="43"/>
      <c r="C88" s="44">
        <v>0</v>
      </c>
      <c r="D88" s="44"/>
      <c r="E88" s="40">
        <f t="shared" si="1"/>
        <v>0</v>
      </c>
    </row>
    <row r="89" spans="1:5" ht="12.75">
      <c r="A89" s="39" t="s">
        <v>213</v>
      </c>
      <c r="B89" s="43"/>
      <c r="C89" s="44">
        <v>0</v>
      </c>
      <c r="D89" s="44"/>
      <c r="E89" s="40">
        <f t="shared" si="1"/>
        <v>0</v>
      </c>
    </row>
    <row r="90" spans="1:5" ht="22.5">
      <c r="A90" s="39" t="s">
        <v>214</v>
      </c>
      <c r="B90" s="43"/>
      <c r="C90" s="44">
        <v>0</v>
      </c>
      <c r="D90" s="44"/>
      <c r="E90" s="40">
        <f t="shared" si="1"/>
        <v>0</v>
      </c>
    </row>
    <row r="91" spans="1:5" ht="22.5">
      <c r="A91" s="39" t="s">
        <v>215</v>
      </c>
      <c r="B91" s="43"/>
      <c r="C91" s="44">
        <v>21840</v>
      </c>
      <c r="D91" s="44"/>
      <c r="E91" s="40">
        <f t="shared" si="1"/>
        <v>21840</v>
      </c>
    </row>
    <row r="92" spans="1:5" ht="22.5">
      <c r="A92" s="39" t="s">
        <v>216</v>
      </c>
      <c r="B92" s="43"/>
      <c r="C92" s="44">
        <v>0</v>
      </c>
      <c r="D92" s="44"/>
      <c r="E92" s="40">
        <f t="shared" si="1"/>
        <v>0</v>
      </c>
    </row>
    <row r="93" spans="1:5" ht="12.75">
      <c r="A93" s="39" t="s">
        <v>217</v>
      </c>
      <c r="B93" s="43"/>
      <c r="C93" s="44">
        <v>8930</v>
      </c>
      <c r="D93" s="44"/>
      <c r="E93" s="40">
        <f t="shared" si="1"/>
        <v>8930</v>
      </c>
    </row>
    <row r="94" spans="1:5" ht="12.75">
      <c r="A94" s="39"/>
      <c r="B94" s="40"/>
      <c r="C94" s="40"/>
      <c r="D94" s="40"/>
      <c r="E94" s="40"/>
    </row>
    <row r="95" spans="1:5" ht="12.75">
      <c r="A95" s="37" t="s">
        <v>218</v>
      </c>
      <c r="B95" s="41"/>
      <c r="C95" s="41"/>
      <c r="D95" s="41"/>
      <c r="E95" s="40">
        <f t="shared" si="1"/>
        <v>0</v>
      </c>
    </row>
    <row r="96" spans="1:5" ht="12.75">
      <c r="A96" s="39" t="s">
        <v>219</v>
      </c>
      <c r="B96" s="40">
        <v>0</v>
      </c>
      <c r="C96" s="40">
        <v>0</v>
      </c>
      <c r="D96" s="40">
        <v>0</v>
      </c>
      <c r="E96" s="40">
        <f t="shared" si="1"/>
        <v>0</v>
      </c>
    </row>
    <row r="97" spans="1:5" ht="12.75">
      <c r="A97" s="39" t="s">
        <v>220</v>
      </c>
      <c r="B97" s="40"/>
      <c r="C97" s="40">
        <v>398049.79</v>
      </c>
      <c r="D97" s="40"/>
      <c r="E97" s="40">
        <f t="shared" si="1"/>
        <v>398049.79</v>
      </c>
    </row>
    <row r="98" spans="1:5" ht="12.75">
      <c r="A98" s="39" t="s">
        <v>221</v>
      </c>
      <c r="B98" s="40"/>
      <c r="C98" s="40"/>
      <c r="D98" s="42"/>
      <c r="E98" s="40">
        <f t="shared" si="1"/>
        <v>0</v>
      </c>
    </row>
    <row r="99" spans="1:5" ht="12.75">
      <c r="A99" s="39" t="s">
        <v>222</v>
      </c>
      <c r="B99" s="40"/>
      <c r="C99" s="40">
        <v>0</v>
      </c>
      <c r="D99" s="40">
        <v>6458.2046893</v>
      </c>
      <c r="E99" s="40">
        <f t="shared" si="1"/>
        <v>6458.2046893</v>
      </c>
    </row>
    <row r="100" spans="1:5" ht="12.75">
      <c r="A100" s="39" t="s">
        <v>223</v>
      </c>
      <c r="B100" s="40"/>
      <c r="C100" s="40">
        <v>0</v>
      </c>
      <c r="D100" s="40">
        <v>918367.6842041798</v>
      </c>
      <c r="E100" s="40">
        <f t="shared" si="1"/>
        <v>918367.6842041798</v>
      </c>
    </row>
    <row r="101" spans="1:5" ht="12.75">
      <c r="A101" s="39" t="s">
        <v>224</v>
      </c>
      <c r="B101" s="40">
        <v>0</v>
      </c>
      <c r="C101" s="40">
        <v>16850</v>
      </c>
      <c r="D101" s="40"/>
      <c r="E101" s="40">
        <f t="shared" si="1"/>
        <v>16850</v>
      </c>
    </row>
    <row r="102" spans="1:5" ht="12.75">
      <c r="A102" s="39" t="s">
        <v>225</v>
      </c>
      <c r="B102" s="40"/>
      <c r="C102" s="40">
        <v>100000</v>
      </c>
      <c r="D102" s="40"/>
      <c r="E102" s="40">
        <f t="shared" si="1"/>
        <v>100000</v>
      </c>
    </row>
    <row r="103" spans="1:5" ht="12.75">
      <c r="A103" s="39" t="s">
        <v>226</v>
      </c>
      <c r="B103" s="40"/>
      <c r="C103" s="40">
        <v>0</v>
      </c>
      <c r="D103" s="40">
        <v>247.528116045</v>
      </c>
      <c r="E103" s="40">
        <f t="shared" si="1"/>
        <v>247.528116045</v>
      </c>
    </row>
    <row r="104" spans="1:5" ht="12.75">
      <c r="A104" s="39" t="s">
        <v>227</v>
      </c>
      <c r="B104" s="40"/>
      <c r="C104" s="40">
        <v>0</v>
      </c>
      <c r="D104" s="40"/>
      <c r="E104" s="40">
        <f t="shared" si="1"/>
        <v>0</v>
      </c>
    </row>
    <row r="105" spans="1:5" ht="12.75">
      <c r="A105" s="39" t="s">
        <v>228</v>
      </c>
      <c r="B105" s="40">
        <v>99.6811</v>
      </c>
      <c r="C105" s="40">
        <v>35970</v>
      </c>
      <c r="D105" s="40"/>
      <c r="E105" s="40">
        <f t="shared" si="1"/>
        <v>36069.6811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9922</dc:creator>
  <cp:keywords/>
  <dc:description/>
  <cp:lastModifiedBy>Данчиков </cp:lastModifiedBy>
  <dcterms:created xsi:type="dcterms:W3CDTF">2005-04-22T10:57:19Z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